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mara.arminovska\Desktop\izveshtai\"/>
    </mc:Choice>
  </mc:AlternateContent>
  <bookViews>
    <workbookView xWindow="0" yWindow="0" windowWidth="28800" windowHeight="12300" activeTab="2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B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B7" i="6"/>
  <c r="C6" i="6"/>
  <c r="C5" i="6"/>
  <c r="C4" i="6"/>
  <c r="Z104" i="5"/>
  <c r="X104" i="5"/>
  <c r="R104" i="5"/>
  <c r="K104" i="5"/>
  <c r="I104" i="5"/>
  <c r="AB103" i="5"/>
  <c r="Z103" i="5"/>
  <c r="S103" i="5"/>
  <c r="P103" i="5"/>
  <c r="O103" i="5"/>
  <c r="J103" i="5"/>
  <c r="Y102" i="5"/>
  <c r="W102" i="5"/>
  <c r="R102" i="5"/>
  <c r="J102" i="5"/>
  <c r="W101" i="5"/>
  <c r="V101" i="5"/>
  <c r="S101" i="5"/>
  <c r="R101" i="5"/>
  <c r="Q101" i="5"/>
  <c r="P101" i="5"/>
  <c r="E101" i="5"/>
  <c r="AB100" i="5"/>
  <c r="Z100" i="5"/>
  <c r="U100" i="5"/>
  <c r="O100" i="5"/>
  <c r="K100" i="5"/>
  <c r="J100" i="5"/>
  <c r="H100" i="5"/>
  <c r="F100" i="5"/>
  <c r="AB99" i="5"/>
  <c r="U99" i="5"/>
  <c r="R99" i="5"/>
  <c r="P99" i="5"/>
  <c r="L99" i="5"/>
  <c r="E99" i="5"/>
  <c r="Z98" i="5"/>
  <c r="W98" i="5"/>
  <c r="V98" i="5"/>
  <c r="P98" i="5"/>
  <c r="N98" i="5"/>
  <c r="L98" i="5"/>
  <c r="K98" i="5"/>
  <c r="J98" i="5"/>
  <c r="I98" i="5"/>
  <c r="G98" i="5"/>
  <c r="F98" i="5"/>
  <c r="E98" i="5"/>
  <c r="AB97" i="5"/>
  <c r="Y97" i="5"/>
  <c r="O97" i="5"/>
  <c r="G97" i="5"/>
  <c r="F97" i="5"/>
  <c r="AA96" i="5"/>
  <c r="Y96" i="5"/>
  <c r="W96" i="5"/>
  <c r="R96" i="5"/>
  <c r="P96" i="5"/>
  <c r="L96" i="5"/>
  <c r="H96" i="5"/>
  <c r="F96" i="5"/>
  <c r="AB95" i="5"/>
  <c r="X95" i="5"/>
  <c r="V95" i="5"/>
  <c r="U95" i="5"/>
  <c r="T95" i="5"/>
  <c r="Q95" i="5"/>
  <c r="O95" i="5"/>
  <c r="M95" i="5"/>
  <c r="K95" i="5"/>
  <c r="G95" i="5"/>
  <c r="AB94" i="5"/>
  <c r="Z94" i="5"/>
  <c r="W94" i="5"/>
  <c r="U94" i="5"/>
  <c r="U93" i="5"/>
  <c r="S93" i="5"/>
  <c r="Q93" i="5"/>
  <c r="N93" i="5"/>
  <c r="M93" i="5"/>
  <c r="L93" i="5"/>
  <c r="J93" i="5"/>
  <c r="H93" i="5"/>
  <c r="E93" i="5"/>
  <c r="X92" i="5"/>
  <c r="O92" i="5"/>
  <c r="M92" i="5"/>
  <c r="J92" i="5"/>
  <c r="H92" i="5"/>
  <c r="G92" i="5"/>
  <c r="F92" i="5"/>
  <c r="AA91" i="5"/>
  <c r="O91" i="5"/>
  <c r="AB90" i="5"/>
  <c r="T90" i="5"/>
  <c r="R90" i="5"/>
  <c r="O90" i="5"/>
  <c r="E90" i="5"/>
  <c r="AB89" i="5"/>
  <c r="Z89" i="5"/>
  <c r="V89" i="5"/>
  <c r="Q89" i="5"/>
  <c r="J89" i="5"/>
  <c r="I89" i="5"/>
  <c r="AB88" i="5"/>
  <c r="AA88" i="5"/>
  <c r="Y88" i="5"/>
  <c r="W88" i="5"/>
  <c r="U88" i="5"/>
  <c r="S88" i="5"/>
  <c r="Q88" i="5"/>
  <c r="O88" i="5"/>
  <c r="L88" i="5"/>
  <c r="V87" i="5"/>
  <c r="U87" i="5"/>
  <c r="T87" i="5"/>
  <c r="Q87" i="5"/>
  <c r="P87" i="5"/>
  <c r="M87" i="5"/>
  <c r="L87" i="5"/>
  <c r="K87" i="5"/>
  <c r="J87" i="5"/>
  <c r="Z86" i="5"/>
  <c r="V86" i="5"/>
  <c r="T86" i="5"/>
  <c r="N86" i="5"/>
  <c r="I86" i="5"/>
  <c r="H86" i="5"/>
  <c r="Q85" i="5"/>
  <c r="O85" i="5"/>
  <c r="M85" i="5"/>
  <c r="L85" i="5"/>
  <c r="J85" i="5"/>
  <c r="H85" i="5"/>
  <c r="F85" i="5"/>
  <c r="Q84" i="5"/>
  <c r="P84" i="5"/>
  <c r="K84" i="5"/>
  <c r="J84" i="5"/>
  <c r="H84" i="5"/>
  <c r="G84" i="5"/>
  <c r="F84" i="5"/>
  <c r="AB83" i="5"/>
  <c r="X83" i="5"/>
  <c r="E83" i="5"/>
  <c r="AA82" i="5"/>
  <c r="W82" i="5"/>
  <c r="V82" i="5"/>
  <c r="U82" i="5"/>
  <c r="S82" i="5"/>
  <c r="R82" i="5"/>
  <c r="Q82" i="5"/>
  <c r="N82" i="5"/>
  <c r="L82" i="5"/>
  <c r="J82" i="5"/>
  <c r="F82" i="5"/>
  <c r="Y81" i="5"/>
  <c r="V81" i="5"/>
  <c r="U81" i="5"/>
  <c r="P81" i="5"/>
  <c r="K81" i="5"/>
  <c r="I81" i="5"/>
  <c r="E81" i="5"/>
  <c r="AB80" i="5"/>
  <c r="X80" i="5"/>
  <c r="S80" i="5"/>
  <c r="Q80" i="5"/>
  <c r="O80" i="5"/>
  <c r="M80" i="5"/>
  <c r="J80" i="5"/>
  <c r="I80" i="5"/>
  <c r="AA79" i="5"/>
  <c r="X79" i="5"/>
  <c r="W79" i="5"/>
  <c r="M79" i="5"/>
  <c r="K79" i="5"/>
  <c r="J79" i="5"/>
  <c r="H79" i="5"/>
  <c r="G79" i="5"/>
  <c r="F79" i="5"/>
  <c r="Z78" i="5"/>
  <c r="R78" i="5"/>
  <c r="P78" i="5"/>
  <c r="J78" i="5"/>
  <c r="I78" i="5"/>
  <c r="G78" i="5"/>
  <c r="B78" i="5"/>
  <c r="AA77" i="5"/>
  <c r="Z77" i="5"/>
  <c r="Y77" i="5"/>
  <c r="U77" i="5"/>
  <c r="Q77" i="5"/>
  <c r="M77" i="5"/>
  <c r="I77" i="5"/>
  <c r="G77" i="5"/>
  <c r="AB76" i="5"/>
  <c r="AA76" i="5"/>
  <c r="U76" i="5"/>
  <c r="N76" i="5"/>
  <c r="H76" i="5"/>
  <c r="F76" i="5"/>
  <c r="Z75" i="5"/>
  <c r="V75" i="5"/>
  <c r="U75" i="5"/>
  <c r="T75" i="5"/>
  <c r="G75" i="5"/>
  <c r="X74" i="5"/>
  <c r="V74" i="5"/>
  <c r="U74" i="5"/>
  <c r="S74" i="5"/>
  <c r="R74" i="5"/>
  <c r="Q74" i="5"/>
  <c r="O74" i="5"/>
  <c r="N74" i="5"/>
  <c r="M74" i="5"/>
  <c r="I74" i="5"/>
  <c r="U104" i="5"/>
  <c r="T104" i="5"/>
  <c r="P104" i="5"/>
  <c r="J104" i="5"/>
  <c r="F104" i="5"/>
  <c r="I103" i="5"/>
  <c r="G103" i="5"/>
  <c r="B68" i="5"/>
  <c r="B103" i="5" s="1"/>
  <c r="AB102" i="5"/>
  <c r="AA102" i="5"/>
  <c r="Z102" i="5"/>
  <c r="X102" i="5"/>
  <c r="T102" i="5"/>
  <c r="N102" i="5"/>
  <c r="AB101" i="5"/>
  <c r="AA101" i="5"/>
  <c r="Z101" i="5"/>
  <c r="X101" i="5"/>
  <c r="U101" i="5"/>
  <c r="T101" i="5"/>
  <c r="T100" i="5"/>
  <c r="R100" i="5"/>
  <c r="P100" i="5"/>
  <c r="N100" i="5"/>
  <c r="M100" i="5"/>
  <c r="L100" i="5"/>
  <c r="N99" i="5"/>
  <c r="J99" i="5"/>
  <c r="H99" i="5"/>
  <c r="F99" i="5"/>
  <c r="C64" i="5"/>
  <c r="AB98" i="5"/>
  <c r="K97" i="5"/>
  <c r="H97" i="5"/>
  <c r="AB96" i="5"/>
  <c r="Z96" i="5"/>
  <c r="X96" i="5"/>
  <c r="V96" i="5"/>
  <c r="T96" i="5"/>
  <c r="J96" i="5"/>
  <c r="AA95" i="5"/>
  <c r="R95" i="5"/>
  <c r="H95" i="5"/>
  <c r="O94" i="5"/>
  <c r="N94" i="5"/>
  <c r="L94" i="5"/>
  <c r="J94" i="5"/>
  <c r="H94" i="5"/>
  <c r="X93" i="5"/>
  <c r="C58" i="5"/>
  <c r="AB92" i="5"/>
  <c r="V92" i="5"/>
  <c r="R92" i="5"/>
  <c r="N92" i="5"/>
  <c r="W91" i="5"/>
  <c r="H91" i="5"/>
  <c r="AA90" i="5"/>
  <c r="V90" i="5"/>
  <c r="L90" i="5"/>
  <c r="J90" i="5"/>
  <c r="U89" i="5"/>
  <c r="Z88" i="5"/>
  <c r="X88" i="5"/>
  <c r="J88" i="5"/>
  <c r="H88" i="5"/>
  <c r="Z87" i="5"/>
  <c r="G87" i="5"/>
  <c r="X86" i="5"/>
  <c r="R86" i="5"/>
  <c r="Y85" i="5"/>
  <c r="V85" i="5"/>
  <c r="U85" i="5"/>
  <c r="S85" i="5"/>
  <c r="T84" i="5"/>
  <c r="N84" i="5"/>
  <c r="L84" i="5"/>
  <c r="L83" i="5"/>
  <c r="I83" i="5"/>
  <c r="AB82" i="5"/>
  <c r="Z82" i="5"/>
  <c r="AB81" i="5"/>
  <c r="AA81" i="5"/>
  <c r="T81" i="5"/>
  <c r="G81" i="5"/>
  <c r="Z80" i="5"/>
  <c r="V80" i="5"/>
  <c r="T80" i="5"/>
  <c r="P80" i="5"/>
  <c r="N80" i="5"/>
  <c r="R79" i="5"/>
  <c r="O79" i="5"/>
  <c r="N79" i="5"/>
  <c r="C44" i="5"/>
  <c r="N78" i="5"/>
  <c r="L78" i="5"/>
  <c r="H78" i="5"/>
  <c r="C43" i="5"/>
  <c r="AB77" i="5"/>
  <c r="X77" i="5"/>
  <c r="H77" i="5"/>
  <c r="X76" i="5"/>
  <c r="V76" i="5"/>
  <c r="R76" i="5"/>
  <c r="X75" i="5"/>
  <c r="R75" i="5"/>
  <c r="P75" i="5"/>
  <c r="C40" i="5"/>
  <c r="T74" i="5"/>
  <c r="P74" i="5"/>
  <c r="L74" i="5"/>
  <c r="J74" i="5"/>
  <c r="AB104" i="5"/>
  <c r="AA104" i="5"/>
  <c r="Y104" i="5"/>
  <c r="W104" i="5"/>
  <c r="S104" i="5"/>
  <c r="O104" i="5"/>
  <c r="M104" i="5"/>
  <c r="L104" i="5"/>
  <c r="G104" i="5"/>
  <c r="AA103" i="5"/>
  <c r="Y103" i="5"/>
  <c r="X103" i="5"/>
  <c r="W103" i="5"/>
  <c r="V103" i="5"/>
  <c r="T103" i="5"/>
  <c r="R103" i="5"/>
  <c r="Q103" i="5"/>
  <c r="M103" i="5"/>
  <c r="L103" i="5"/>
  <c r="K103" i="5"/>
  <c r="F103" i="5"/>
  <c r="B33" i="5"/>
  <c r="V102" i="5"/>
  <c r="U102" i="5"/>
  <c r="S102" i="5"/>
  <c r="Q102" i="5"/>
  <c r="P102" i="5"/>
  <c r="O102" i="5"/>
  <c r="M102" i="5"/>
  <c r="L102" i="5"/>
  <c r="K102" i="5"/>
  <c r="I102" i="5"/>
  <c r="G102" i="5"/>
  <c r="F102" i="5"/>
  <c r="O101" i="5"/>
  <c r="N101" i="5"/>
  <c r="M101" i="5"/>
  <c r="L101" i="5"/>
  <c r="K101" i="5"/>
  <c r="J101" i="5"/>
  <c r="I101" i="5"/>
  <c r="G101" i="5"/>
  <c r="F101" i="5"/>
  <c r="B31" i="5"/>
  <c r="B66" i="5" s="1"/>
  <c r="B101" i="5" s="1"/>
  <c r="AA100" i="5"/>
  <c r="Y100" i="5"/>
  <c r="X100" i="5"/>
  <c r="S100" i="5"/>
  <c r="Q100" i="5"/>
  <c r="I100" i="5"/>
  <c r="G100" i="5"/>
  <c r="E100" i="5"/>
  <c r="B30" i="5"/>
  <c r="B65" i="5" s="1"/>
  <c r="B100" i="5" s="1"/>
  <c r="AA99" i="5"/>
  <c r="Z99" i="5"/>
  <c r="Y99" i="5"/>
  <c r="W99" i="5"/>
  <c r="V99" i="5"/>
  <c r="O99" i="5"/>
  <c r="M99" i="5"/>
  <c r="K99" i="5"/>
  <c r="I99" i="5"/>
  <c r="G99" i="5"/>
  <c r="B29" i="5"/>
  <c r="B64" i="5" s="1"/>
  <c r="B99" i="5" s="1"/>
  <c r="AA98" i="5"/>
  <c r="Y98" i="5"/>
  <c r="X98" i="5"/>
  <c r="U98" i="5"/>
  <c r="T98" i="5"/>
  <c r="S98" i="5"/>
  <c r="R98" i="5"/>
  <c r="Q98" i="5"/>
  <c r="O98" i="5"/>
  <c r="M98" i="5"/>
  <c r="H98" i="5"/>
  <c r="Z97" i="5"/>
  <c r="X97" i="5"/>
  <c r="W97" i="5"/>
  <c r="V97" i="5"/>
  <c r="U97" i="5"/>
  <c r="T97" i="5"/>
  <c r="S97" i="5"/>
  <c r="R97" i="5"/>
  <c r="Q97" i="5"/>
  <c r="P97" i="5"/>
  <c r="N97" i="5"/>
  <c r="M97" i="5"/>
  <c r="L97" i="5"/>
  <c r="J97" i="5"/>
  <c r="I97" i="5"/>
  <c r="S96" i="5"/>
  <c r="Q96" i="5"/>
  <c r="O96" i="5"/>
  <c r="N96" i="5"/>
  <c r="M96" i="5"/>
  <c r="K96" i="5"/>
  <c r="I96" i="5"/>
  <c r="G96" i="5"/>
  <c r="C26" i="5"/>
  <c r="Z95" i="5"/>
  <c r="Y95" i="5"/>
  <c r="N95" i="5"/>
  <c r="I95" i="5"/>
  <c r="F95" i="5"/>
  <c r="B25" i="5"/>
  <c r="B60" i="5" s="1"/>
  <c r="B95" i="5" s="1"/>
  <c r="AA94" i="5"/>
  <c r="Y94" i="5"/>
  <c r="X94" i="5"/>
  <c r="V94" i="5"/>
  <c r="T94" i="5"/>
  <c r="S94" i="5"/>
  <c r="R94" i="5"/>
  <c r="Q94" i="5"/>
  <c r="G94" i="5"/>
  <c r="F94" i="5"/>
  <c r="B24" i="5"/>
  <c r="B59" i="5" s="1"/>
  <c r="B94" i="5" s="1"/>
  <c r="AA93" i="5"/>
  <c r="Z93" i="5"/>
  <c r="Y93" i="5"/>
  <c r="W93" i="5"/>
  <c r="V93" i="5"/>
  <c r="T93" i="5"/>
  <c r="R93" i="5"/>
  <c r="P93" i="5"/>
  <c r="O93" i="5"/>
  <c r="K93" i="5"/>
  <c r="I93" i="5"/>
  <c r="AA92" i="5"/>
  <c r="Z92" i="5"/>
  <c r="Y92" i="5"/>
  <c r="W92" i="5"/>
  <c r="U92" i="5"/>
  <c r="T92" i="5"/>
  <c r="S92" i="5"/>
  <c r="Q92" i="5"/>
  <c r="P92" i="5"/>
  <c r="L92" i="5"/>
  <c r="K92" i="5"/>
  <c r="E92" i="5"/>
  <c r="Y91" i="5"/>
  <c r="U91" i="5"/>
  <c r="S91" i="5"/>
  <c r="Q91" i="5"/>
  <c r="N91" i="5"/>
  <c r="M91" i="5"/>
  <c r="K91" i="5"/>
  <c r="J91" i="5"/>
  <c r="I91" i="5"/>
  <c r="G91" i="5"/>
  <c r="F91" i="5"/>
  <c r="Y90" i="5"/>
  <c r="X90" i="5"/>
  <c r="S90" i="5"/>
  <c r="N90" i="5"/>
  <c r="M90" i="5"/>
  <c r="K90" i="5"/>
  <c r="I90" i="5"/>
  <c r="H90" i="5"/>
  <c r="G90" i="5"/>
  <c r="B20" i="5"/>
  <c r="B55" i="5" s="1"/>
  <c r="B90" i="5" s="1"/>
  <c r="AA89" i="5"/>
  <c r="Y89" i="5"/>
  <c r="X89" i="5"/>
  <c r="W89" i="5"/>
  <c r="T89" i="5"/>
  <c r="S89" i="5"/>
  <c r="R89" i="5"/>
  <c r="M89" i="5"/>
  <c r="L89" i="5"/>
  <c r="H89" i="5"/>
  <c r="G89" i="5"/>
  <c r="V88" i="5"/>
  <c r="T88" i="5"/>
  <c r="R88" i="5"/>
  <c r="P88" i="5"/>
  <c r="K88" i="5"/>
  <c r="F88" i="5"/>
  <c r="AA87" i="5"/>
  <c r="Y87" i="5"/>
  <c r="W87" i="5"/>
  <c r="S87" i="5"/>
  <c r="R87" i="5"/>
  <c r="O87" i="5"/>
  <c r="N87" i="5"/>
  <c r="I87" i="5"/>
  <c r="H87" i="5"/>
  <c r="B17" i="5"/>
  <c r="B52" i="5" s="1"/>
  <c r="B87" i="5" s="1"/>
  <c r="W86" i="5"/>
  <c r="U86" i="5"/>
  <c r="S86" i="5"/>
  <c r="Q86" i="5"/>
  <c r="P86" i="5"/>
  <c r="O86" i="5"/>
  <c r="M86" i="5"/>
  <c r="L86" i="5"/>
  <c r="K86" i="5"/>
  <c r="J86" i="5"/>
  <c r="G86" i="5"/>
  <c r="F86" i="5"/>
  <c r="B16" i="5"/>
  <c r="B51" i="5" s="1"/>
  <c r="B86" i="5" s="1"/>
  <c r="X85" i="5"/>
  <c r="W85" i="5"/>
  <c r="P85" i="5"/>
  <c r="N85" i="5"/>
  <c r="K85" i="5"/>
  <c r="I85" i="5"/>
  <c r="G85" i="5"/>
  <c r="AB84" i="5"/>
  <c r="AA84" i="5"/>
  <c r="Z84" i="5"/>
  <c r="Y84" i="5"/>
  <c r="X84" i="5"/>
  <c r="W84" i="5"/>
  <c r="V84" i="5"/>
  <c r="U84" i="5"/>
  <c r="R84" i="5"/>
  <c r="E84" i="5"/>
  <c r="AA83" i="5"/>
  <c r="Z83" i="5"/>
  <c r="Y83" i="5"/>
  <c r="W83" i="5"/>
  <c r="V83" i="5"/>
  <c r="U83" i="5"/>
  <c r="S83" i="5"/>
  <c r="R83" i="5"/>
  <c r="Q83" i="5"/>
  <c r="O83" i="5"/>
  <c r="J83" i="5"/>
  <c r="G83" i="5"/>
  <c r="B13" i="5"/>
  <c r="B48" i="5" s="1"/>
  <c r="B83" i="5" s="1"/>
  <c r="Y82" i="5"/>
  <c r="X82" i="5"/>
  <c r="T82" i="5"/>
  <c r="P82" i="5"/>
  <c r="O82" i="5"/>
  <c r="M82" i="5"/>
  <c r="K82" i="5"/>
  <c r="I82" i="5"/>
  <c r="H82" i="5"/>
  <c r="G82" i="5"/>
  <c r="B12" i="5"/>
  <c r="B47" i="5" s="1"/>
  <c r="B82" i="5" s="1"/>
  <c r="W81" i="5"/>
  <c r="S81" i="5"/>
  <c r="R81" i="5"/>
  <c r="Q81" i="5"/>
  <c r="O81" i="5"/>
  <c r="N81" i="5"/>
  <c r="L81" i="5"/>
  <c r="J81" i="5"/>
  <c r="H81" i="5"/>
  <c r="F81" i="5"/>
  <c r="W80" i="5"/>
  <c r="L80" i="5"/>
  <c r="K80" i="5"/>
  <c r="H80" i="5"/>
  <c r="G80" i="5"/>
  <c r="AB79" i="5"/>
  <c r="Z79" i="5"/>
  <c r="Y79" i="5"/>
  <c r="V79" i="5"/>
  <c r="U79" i="5"/>
  <c r="S79" i="5"/>
  <c r="Q79" i="5"/>
  <c r="P79" i="5"/>
  <c r="I79" i="5"/>
  <c r="AB78" i="5"/>
  <c r="AA78" i="5"/>
  <c r="Y78" i="5"/>
  <c r="X78" i="5"/>
  <c r="W78" i="5"/>
  <c r="V78" i="5"/>
  <c r="U78" i="5"/>
  <c r="T78" i="5"/>
  <c r="S78" i="5"/>
  <c r="Q78" i="5"/>
  <c r="O78" i="5"/>
  <c r="M78" i="5"/>
  <c r="K78" i="5"/>
  <c r="F78" i="5"/>
  <c r="B8" i="5"/>
  <c r="B43" i="5" s="1"/>
  <c r="W77" i="5"/>
  <c r="T77" i="5"/>
  <c r="S77" i="5"/>
  <c r="R77" i="5"/>
  <c r="P77" i="5"/>
  <c r="O77" i="5"/>
  <c r="N77" i="5"/>
  <c r="L77" i="5"/>
  <c r="K77" i="5"/>
  <c r="J77" i="5"/>
  <c r="B7" i="5"/>
  <c r="B42" i="5" s="1"/>
  <c r="B77" i="5" s="1"/>
  <c r="Z76" i="5"/>
  <c r="Y76" i="5"/>
  <c r="W76" i="5"/>
  <c r="T76" i="5"/>
  <c r="S76" i="5"/>
  <c r="Q76" i="5"/>
  <c r="P76" i="5"/>
  <c r="O76" i="5"/>
  <c r="M76" i="5"/>
  <c r="I76" i="5"/>
  <c r="G76" i="5"/>
  <c r="E76" i="5"/>
  <c r="B6" i="5"/>
  <c r="B41" i="5" s="1"/>
  <c r="B76" i="5" s="1"/>
  <c r="AA75" i="5"/>
  <c r="W75" i="5"/>
  <c r="S75" i="5"/>
  <c r="Q75" i="5"/>
  <c r="O75" i="5"/>
  <c r="N75" i="5"/>
  <c r="M75" i="5"/>
  <c r="K75" i="5"/>
  <c r="J75" i="5"/>
  <c r="I75" i="5"/>
  <c r="F75" i="5"/>
  <c r="AB74" i="5"/>
  <c r="AA74" i="5"/>
  <c r="Z74" i="5"/>
  <c r="Y74" i="5"/>
  <c r="W74" i="5"/>
  <c r="K74" i="5"/>
  <c r="H74" i="5"/>
  <c r="E74" i="5"/>
  <c r="B4" i="5"/>
  <c r="B39" i="5" s="1"/>
  <c r="B74" i="5" s="1"/>
  <c r="X104" i="4"/>
  <c r="W104" i="4"/>
  <c r="V104" i="4"/>
  <c r="T104" i="4"/>
  <c r="N104" i="4"/>
  <c r="I104" i="4"/>
  <c r="R103" i="4"/>
  <c r="Q103" i="4"/>
  <c r="O103" i="4"/>
  <c r="N103" i="4"/>
  <c r="I103" i="4"/>
  <c r="G103" i="4"/>
  <c r="Y102" i="4"/>
  <c r="V102" i="4"/>
  <c r="K102" i="4"/>
  <c r="H102" i="4"/>
  <c r="Y101" i="4"/>
  <c r="W101" i="4"/>
  <c r="U101" i="4"/>
  <c r="T101" i="4"/>
  <c r="P101" i="4"/>
  <c r="L101" i="4"/>
  <c r="K101" i="4"/>
  <c r="E101" i="4"/>
  <c r="U100" i="4"/>
  <c r="O100" i="4"/>
  <c r="B100" i="4"/>
  <c r="Y99" i="4"/>
  <c r="P99" i="4"/>
  <c r="K99" i="4"/>
  <c r="E99" i="4"/>
  <c r="AB98" i="4"/>
  <c r="Z98" i="4"/>
  <c r="Y98" i="4"/>
  <c r="X98" i="4"/>
  <c r="W98" i="4"/>
  <c r="U98" i="4"/>
  <c r="N98" i="4"/>
  <c r="E98" i="4"/>
  <c r="X97" i="4"/>
  <c r="R97" i="4"/>
  <c r="O97" i="4"/>
  <c r="M97" i="4"/>
  <c r="F97" i="4"/>
  <c r="AA96" i="4"/>
  <c r="X96" i="4"/>
  <c r="W96" i="4"/>
  <c r="R96" i="4"/>
  <c r="L96" i="4"/>
  <c r="K96" i="4"/>
  <c r="AB95" i="4"/>
  <c r="V95" i="4"/>
  <c r="Q95" i="4"/>
  <c r="P95" i="4"/>
  <c r="N95" i="4"/>
  <c r="J95" i="4"/>
  <c r="F95" i="4"/>
  <c r="AA94" i="4"/>
  <c r="V94" i="4"/>
  <c r="T94" i="4"/>
  <c r="P94" i="4"/>
  <c r="K94" i="4"/>
  <c r="H94" i="4"/>
  <c r="Y93" i="4"/>
  <c r="W93" i="4"/>
  <c r="U93" i="4"/>
  <c r="O93" i="4"/>
  <c r="M93" i="4"/>
  <c r="E93" i="4"/>
  <c r="AA92" i="4"/>
  <c r="Y92" i="4"/>
  <c r="V92" i="4"/>
  <c r="M92" i="4"/>
  <c r="L92" i="4"/>
  <c r="H92" i="4"/>
  <c r="F92" i="4"/>
  <c r="AB91" i="4"/>
  <c r="Z91" i="4"/>
  <c r="V91" i="4"/>
  <c r="H91" i="4"/>
  <c r="AB90" i="4"/>
  <c r="Z90" i="4"/>
  <c r="Y90" i="4"/>
  <c r="W90" i="4"/>
  <c r="R90" i="4"/>
  <c r="O90" i="4"/>
  <c r="N90" i="4"/>
  <c r="W89" i="4"/>
  <c r="U89" i="4"/>
  <c r="T89" i="4"/>
  <c r="R89" i="4"/>
  <c r="Q89" i="4"/>
  <c r="P89" i="4"/>
  <c r="N89" i="4"/>
  <c r="K89" i="4"/>
  <c r="H89" i="4"/>
  <c r="AB88" i="4"/>
  <c r="L88" i="4"/>
  <c r="I88" i="4"/>
  <c r="H88" i="4"/>
  <c r="X87" i="4"/>
  <c r="Q87" i="4"/>
  <c r="O87" i="4"/>
  <c r="M87" i="4"/>
  <c r="K87" i="4"/>
  <c r="J87" i="4"/>
  <c r="H87" i="4"/>
  <c r="F87" i="4"/>
  <c r="Y86" i="4"/>
  <c r="X86" i="4"/>
  <c r="V86" i="4"/>
  <c r="L86" i="4"/>
  <c r="I86" i="4"/>
  <c r="H86" i="4"/>
  <c r="F86" i="4"/>
  <c r="Z85" i="4"/>
  <c r="Y85" i="4"/>
  <c r="S85" i="4"/>
  <c r="E85" i="4"/>
  <c r="Z84" i="4"/>
  <c r="X84" i="4"/>
  <c r="V84" i="4"/>
  <c r="U84" i="4"/>
  <c r="S84" i="4"/>
  <c r="R84" i="4"/>
  <c r="O84" i="4"/>
  <c r="N84" i="4"/>
  <c r="L84" i="4"/>
  <c r="AA83" i="4"/>
  <c r="Y83" i="4"/>
  <c r="T83" i="4"/>
  <c r="S83" i="4"/>
  <c r="P83" i="4"/>
  <c r="O83" i="4"/>
  <c r="M83" i="4"/>
  <c r="K83" i="4"/>
  <c r="J83" i="4"/>
  <c r="I83" i="4"/>
  <c r="X82" i="4"/>
  <c r="T82" i="4"/>
  <c r="N82" i="4"/>
  <c r="I82" i="4"/>
  <c r="H82" i="4"/>
  <c r="G82" i="4"/>
  <c r="Y81" i="4"/>
  <c r="S81" i="4"/>
  <c r="O81" i="4"/>
  <c r="M81" i="4"/>
  <c r="K81" i="4"/>
  <c r="J81" i="4"/>
  <c r="Z80" i="4"/>
  <c r="V80" i="4"/>
  <c r="U80" i="4"/>
  <c r="T80" i="4"/>
  <c r="P80" i="4"/>
  <c r="L80" i="4"/>
  <c r="K80" i="4"/>
  <c r="G80" i="4"/>
  <c r="F80" i="4"/>
  <c r="E80" i="4"/>
  <c r="Z79" i="4"/>
  <c r="AA78" i="4"/>
  <c r="Y78" i="4"/>
  <c r="X78" i="4"/>
  <c r="U78" i="4"/>
  <c r="T78" i="4"/>
  <c r="Q78" i="4"/>
  <c r="P78" i="4"/>
  <c r="L78" i="4"/>
  <c r="K78" i="4"/>
  <c r="J78" i="4"/>
  <c r="F78" i="4"/>
  <c r="Y77" i="4"/>
  <c r="U77" i="4"/>
  <c r="R77" i="4"/>
  <c r="O77" i="4"/>
  <c r="K77" i="4"/>
  <c r="G77" i="4"/>
  <c r="B77" i="4"/>
  <c r="Z76" i="4"/>
  <c r="R76" i="4"/>
  <c r="O76" i="4"/>
  <c r="M76" i="4"/>
  <c r="H76" i="4"/>
  <c r="F76" i="4"/>
  <c r="B76" i="4"/>
  <c r="AB75" i="4"/>
  <c r="AA75" i="4"/>
  <c r="X75" i="4"/>
  <c r="S75" i="4"/>
  <c r="R75" i="4"/>
  <c r="M75" i="4"/>
  <c r="F75" i="4"/>
  <c r="AB74" i="4"/>
  <c r="R74" i="4"/>
  <c r="L74" i="4"/>
  <c r="J74" i="4"/>
  <c r="H74" i="4"/>
  <c r="F74" i="4"/>
  <c r="E74" i="4"/>
  <c r="B74" i="4"/>
  <c r="AB104" i="4"/>
  <c r="R104" i="4"/>
  <c r="F104" i="4"/>
  <c r="B69" i="4"/>
  <c r="B104" i="4" s="1"/>
  <c r="X103" i="4"/>
  <c r="W103" i="4"/>
  <c r="V103" i="4"/>
  <c r="T103" i="4"/>
  <c r="S103" i="4"/>
  <c r="P103" i="4"/>
  <c r="H103" i="4"/>
  <c r="C68" i="4"/>
  <c r="P102" i="4"/>
  <c r="L102" i="4"/>
  <c r="F102" i="4"/>
  <c r="C67" i="4"/>
  <c r="Q101" i="4"/>
  <c r="O101" i="4"/>
  <c r="J101" i="4"/>
  <c r="I101" i="4"/>
  <c r="G101" i="4"/>
  <c r="AB100" i="4"/>
  <c r="Z100" i="4"/>
  <c r="R100" i="4"/>
  <c r="K100" i="4"/>
  <c r="I100" i="4"/>
  <c r="B65" i="4"/>
  <c r="Z99" i="4"/>
  <c r="T99" i="4"/>
  <c r="B64" i="4"/>
  <c r="B99" i="4" s="1"/>
  <c r="AA98" i="4"/>
  <c r="V98" i="4"/>
  <c r="T98" i="4"/>
  <c r="P98" i="4"/>
  <c r="J98" i="4"/>
  <c r="S97" i="4"/>
  <c r="J97" i="4"/>
  <c r="C61" i="4"/>
  <c r="H96" i="4"/>
  <c r="I95" i="4"/>
  <c r="AB94" i="4"/>
  <c r="Z94" i="4"/>
  <c r="R94" i="4"/>
  <c r="C59" i="4"/>
  <c r="B59" i="4"/>
  <c r="B94" i="4" s="1"/>
  <c r="V93" i="4"/>
  <c r="R93" i="4"/>
  <c r="L93" i="4"/>
  <c r="T92" i="4"/>
  <c r="R92" i="4"/>
  <c r="P92" i="4"/>
  <c r="J92" i="4"/>
  <c r="X91" i="4"/>
  <c r="K91" i="4"/>
  <c r="X90" i="4"/>
  <c r="H90" i="4"/>
  <c r="X89" i="4"/>
  <c r="J89" i="4"/>
  <c r="B54" i="4"/>
  <c r="B89" i="4" s="1"/>
  <c r="Y88" i="4"/>
  <c r="X88" i="4"/>
  <c r="T88" i="4"/>
  <c r="N88" i="4"/>
  <c r="J88" i="4"/>
  <c r="E88" i="4"/>
  <c r="S87" i="4"/>
  <c r="N87" i="4"/>
  <c r="R86" i="4"/>
  <c r="C51" i="4"/>
  <c r="AB85" i="4"/>
  <c r="J85" i="4"/>
  <c r="C50" i="4"/>
  <c r="AB84" i="4"/>
  <c r="AA84" i="4"/>
  <c r="Z83" i="4"/>
  <c r="V83" i="4"/>
  <c r="U83" i="4"/>
  <c r="B48" i="4"/>
  <c r="B83" i="4" s="1"/>
  <c r="P82" i="4"/>
  <c r="O82" i="4"/>
  <c r="J82" i="4"/>
  <c r="Z81" i="4"/>
  <c r="I81" i="4"/>
  <c r="H80" i="4"/>
  <c r="AB79" i="4"/>
  <c r="X79" i="4"/>
  <c r="S79" i="4"/>
  <c r="I79" i="4"/>
  <c r="F79" i="4"/>
  <c r="E79" i="4"/>
  <c r="AB78" i="4"/>
  <c r="V78" i="4"/>
  <c r="R78" i="4"/>
  <c r="B43" i="4"/>
  <c r="B78" i="4" s="1"/>
  <c r="V77" i="4"/>
  <c r="P77" i="4"/>
  <c r="L77" i="4"/>
  <c r="C42" i="4"/>
  <c r="W76" i="4"/>
  <c r="T76" i="4"/>
  <c r="P76" i="4"/>
  <c r="L76" i="4"/>
  <c r="J76" i="4"/>
  <c r="Q75" i="4"/>
  <c r="N75" i="4"/>
  <c r="L75" i="4"/>
  <c r="J75" i="4"/>
  <c r="I75" i="4"/>
  <c r="Z74" i="4"/>
  <c r="B39" i="4"/>
  <c r="AA104" i="4"/>
  <c r="U104" i="4"/>
  <c r="S104" i="4"/>
  <c r="Q104" i="4"/>
  <c r="P104" i="4"/>
  <c r="O104" i="4"/>
  <c r="M104" i="4"/>
  <c r="L104" i="4"/>
  <c r="K104" i="4"/>
  <c r="G104" i="4"/>
  <c r="Y103" i="4"/>
  <c r="U103" i="4"/>
  <c r="M103" i="4"/>
  <c r="K103" i="4"/>
  <c r="J103" i="4"/>
  <c r="F103" i="4"/>
  <c r="B33" i="6"/>
  <c r="AB102" i="4"/>
  <c r="AA102" i="4"/>
  <c r="Z102" i="4"/>
  <c r="S102" i="4"/>
  <c r="O102" i="4"/>
  <c r="N102" i="4"/>
  <c r="J102" i="4"/>
  <c r="I102" i="4"/>
  <c r="E102" i="4"/>
  <c r="B32" i="6"/>
  <c r="AB101" i="4"/>
  <c r="AA101" i="4"/>
  <c r="Z101" i="4"/>
  <c r="V101" i="4"/>
  <c r="S101" i="4"/>
  <c r="AA100" i="4"/>
  <c r="Y100" i="4"/>
  <c r="X100" i="4"/>
  <c r="V100" i="4"/>
  <c r="S100" i="4"/>
  <c r="N100" i="4"/>
  <c r="M100" i="4"/>
  <c r="L100" i="4"/>
  <c r="J100" i="4"/>
  <c r="H100" i="4"/>
  <c r="F100" i="4"/>
  <c r="B30" i="6"/>
  <c r="AA99" i="4"/>
  <c r="W99" i="4"/>
  <c r="U99" i="4"/>
  <c r="S99" i="4"/>
  <c r="R99" i="4"/>
  <c r="Q99" i="4"/>
  <c r="O99" i="4"/>
  <c r="M99" i="4"/>
  <c r="L99" i="4"/>
  <c r="J99" i="4"/>
  <c r="I99" i="4"/>
  <c r="G99" i="4"/>
  <c r="B29" i="6"/>
  <c r="S98" i="4"/>
  <c r="R98" i="4"/>
  <c r="Q98" i="4"/>
  <c r="O98" i="4"/>
  <c r="M98" i="4"/>
  <c r="L98" i="4"/>
  <c r="K98" i="4"/>
  <c r="I98" i="4"/>
  <c r="G98" i="4"/>
  <c r="F98" i="4"/>
  <c r="AB97" i="4"/>
  <c r="AA97" i="4"/>
  <c r="Z97" i="4"/>
  <c r="Y97" i="4"/>
  <c r="Q97" i="4"/>
  <c r="N97" i="4"/>
  <c r="K97" i="4"/>
  <c r="I97" i="4"/>
  <c r="H97" i="4"/>
  <c r="G97" i="4"/>
  <c r="B62" i="4"/>
  <c r="B97" i="4" s="1"/>
  <c r="AB96" i="4"/>
  <c r="Z96" i="4"/>
  <c r="Y96" i="4"/>
  <c r="U96" i="4"/>
  <c r="T96" i="4"/>
  <c r="S96" i="4"/>
  <c r="Q96" i="4"/>
  <c r="J96" i="4"/>
  <c r="G96" i="4"/>
  <c r="F96" i="4"/>
  <c r="AA95" i="4"/>
  <c r="Z95" i="4"/>
  <c r="Y95" i="4"/>
  <c r="W95" i="4"/>
  <c r="U95" i="4"/>
  <c r="S95" i="4"/>
  <c r="R95" i="4"/>
  <c r="O95" i="4"/>
  <c r="M95" i="4"/>
  <c r="L95" i="4"/>
  <c r="K95" i="4"/>
  <c r="E95" i="4"/>
  <c r="B25" i="6"/>
  <c r="Y94" i="4"/>
  <c r="W94" i="4"/>
  <c r="U94" i="4"/>
  <c r="S94" i="4"/>
  <c r="Q94" i="4"/>
  <c r="O94" i="4"/>
  <c r="N94" i="4"/>
  <c r="M94" i="4"/>
  <c r="L94" i="4"/>
  <c r="J94" i="4"/>
  <c r="I94" i="4"/>
  <c r="G94" i="4"/>
  <c r="F94" i="4"/>
  <c r="B24" i="6"/>
  <c r="AB93" i="4"/>
  <c r="S93" i="4"/>
  <c r="Q93" i="4"/>
  <c r="P93" i="4"/>
  <c r="N93" i="4"/>
  <c r="K93" i="4"/>
  <c r="J93" i="4"/>
  <c r="I93" i="4"/>
  <c r="G93" i="4"/>
  <c r="F93" i="4"/>
  <c r="X92" i="4"/>
  <c r="W92" i="4"/>
  <c r="S92" i="4"/>
  <c r="O92" i="4"/>
  <c r="K92" i="4"/>
  <c r="I92" i="4"/>
  <c r="G92" i="4"/>
  <c r="AA91" i="4"/>
  <c r="Y91" i="4"/>
  <c r="W91" i="4"/>
  <c r="U91" i="4"/>
  <c r="S91" i="4"/>
  <c r="Q91" i="4"/>
  <c r="P91" i="4"/>
  <c r="O91" i="4"/>
  <c r="L91" i="4"/>
  <c r="I91" i="4"/>
  <c r="G91" i="4"/>
  <c r="AA90" i="4"/>
  <c r="V90" i="4"/>
  <c r="U90" i="4"/>
  <c r="T90" i="4"/>
  <c r="S90" i="4"/>
  <c r="Q90" i="4"/>
  <c r="P90" i="4"/>
  <c r="M90" i="4"/>
  <c r="L90" i="4"/>
  <c r="I90" i="4"/>
  <c r="G90" i="4"/>
  <c r="B20" i="6"/>
  <c r="AA89" i="4"/>
  <c r="Z89" i="4"/>
  <c r="V89" i="4"/>
  <c r="S89" i="4"/>
  <c r="O89" i="4"/>
  <c r="M89" i="4"/>
  <c r="L89" i="4"/>
  <c r="I89" i="4"/>
  <c r="G89" i="4"/>
  <c r="F89" i="4"/>
  <c r="Z88" i="4"/>
  <c r="W88" i="4"/>
  <c r="V88" i="4"/>
  <c r="U88" i="4"/>
  <c r="Q88" i="4"/>
  <c r="P88" i="4"/>
  <c r="O88" i="4"/>
  <c r="M88" i="4"/>
  <c r="K88" i="4"/>
  <c r="G88" i="4"/>
  <c r="F88" i="4"/>
  <c r="AB87" i="4"/>
  <c r="AA87" i="4"/>
  <c r="Z87" i="4"/>
  <c r="Y87" i="4"/>
  <c r="W87" i="4"/>
  <c r="V87" i="4"/>
  <c r="U87" i="4"/>
  <c r="T87" i="4"/>
  <c r="R87" i="4"/>
  <c r="G87" i="4"/>
  <c r="AB86" i="4"/>
  <c r="AA86" i="4"/>
  <c r="Z86" i="4"/>
  <c r="W86" i="4"/>
  <c r="U86" i="4"/>
  <c r="T86" i="4"/>
  <c r="S86" i="4"/>
  <c r="Q86" i="4"/>
  <c r="P86" i="4"/>
  <c r="O86" i="4"/>
  <c r="N86" i="4"/>
  <c r="M86" i="4"/>
  <c r="K86" i="4"/>
  <c r="AA85" i="4"/>
  <c r="W85" i="4"/>
  <c r="V85" i="4"/>
  <c r="U85" i="4"/>
  <c r="T85" i="4"/>
  <c r="Q85" i="4"/>
  <c r="O85" i="4"/>
  <c r="N85" i="4"/>
  <c r="M85" i="4"/>
  <c r="K85" i="4"/>
  <c r="I85" i="4"/>
  <c r="Y84" i="4"/>
  <c r="T84" i="4"/>
  <c r="Q84" i="4"/>
  <c r="K84" i="4"/>
  <c r="J84" i="4"/>
  <c r="I84" i="4"/>
  <c r="H84" i="4"/>
  <c r="G84" i="4"/>
  <c r="AB83" i="4"/>
  <c r="X83" i="4"/>
  <c r="W83" i="4"/>
  <c r="R83" i="4"/>
  <c r="N83" i="4"/>
  <c r="L83" i="4"/>
  <c r="H83" i="4"/>
  <c r="G83" i="4"/>
  <c r="F83" i="4"/>
  <c r="C13" i="4"/>
  <c r="B13" i="6"/>
  <c r="AB82" i="4"/>
  <c r="Z82" i="4"/>
  <c r="V82" i="4"/>
  <c r="S82" i="4"/>
  <c r="R82" i="4"/>
  <c r="Q82" i="4"/>
  <c r="M82" i="4"/>
  <c r="L82" i="4"/>
  <c r="F82" i="4"/>
  <c r="AB81" i="4"/>
  <c r="AA81" i="4"/>
  <c r="X81" i="4"/>
  <c r="V81" i="4"/>
  <c r="U81" i="4"/>
  <c r="R81" i="4"/>
  <c r="Q81" i="4"/>
  <c r="G81" i="4"/>
  <c r="F81" i="4"/>
  <c r="AB80" i="4"/>
  <c r="AA80" i="4"/>
  <c r="Y80" i="4"/>
  <c r="X80" i="4"/>
  <c r="W80" i="4"/>
  <c r="R80" i="4"/>
  <c r="Q80" i="4"/>
  <c r="O80" i="4"/>
  <c r="N80" i="4"/>
  <c r="J80" i="4"/>
  <c r="A8" i="2"/>
  <c r="AA79" i="4"/>
  <c r="W79" i="4"/>
  <c r="V79" i="4"/>
  <c r="U79" i="4"/>
  <c r="T79" i="4"/>
  <c r="R79" i="4"/>
  <c r="Q79" i="4"/>
  <c r="P79" i="4"/>
  <c r="O79" i="4"/>
  <c r="N79" i="4"/>
  <c r="M79" i="4"/>
  <c r="L79" i="4"/>
  <c r="K79" i="4"/>
  <c r="J79" i="4"/>
  <c r="H79" i="4"/>
  <c r="Z78" i="4"/>
  <c r="W78" i="4"/>
  <c r="O78" i="4"/>
  <c r="N78" i="4"/>
  <c r="I78" i="4"/>
  <c r="H78" i="4"/>
  <c r="G78" i="4"/>
  <c r="C8" i="4"/>
  <c r="B8" i="6"/>
  <c r="AB77" i="4"/>
  <c r="Z77" i="4"/>
  <c r="X77" i="4"/>
  <c r="W77" i="4"/>
  <c r="T77" i="4"/>
  <c r="S77" i="4"/>
  <c r="Q77" i="4"/>
  <c r="N77" i="4"/>
  <c r="J77" i="4"/>
  <c r="I77" i="4"/>
  <c r="H77" i="4"/>
  <c r="F77" i="4"/>
  <c r="E77" i="4"/>
  <c r="B42" i="4"/>
  <c r="AB76" i="4"/>
  <c r="AA76" i="4"/>
  <c r="X76" i="4"/>
  <c r="V76" i="4"/>
  <c r="U76" i="4"/>
  <c r="S76" i="4"/>
  <c r="Q76" i="4"/>
  <c r="N76" i="4"/>
  <c r="K76" i="4"/>
  <c r="I76" i="4"/>
  <c r="E76" i="4"/>
  <c r="B41" i="4"/>
  <c r="Z75" i="4"/>
  <c r="Y75" i="4"/>
  <c r="V75" i="4"/>
  <c r="U75" i="4"/>
  <c r="P75" i="4"/>
  <c r="O75" i="4"/>
  <c r="K75" i="4"/>
  <c r="H75" i="4"/>
  <c r="G75" i="4"/>
  <c r="AA74" i="4"/>
  <c r="Y74" i="4"/>
  <c r="W74" i="4"/>
  <c r="V74" i="4"/>
  <c r="T74" i="4"/>
  <c r="S74" i="4"/>
  <c r="Q74" i="4"/>
  <c r="O74" i="4"/>
  <c r="N74" i="4"/>
  <c r="K74" i="4"/>
  <c r="I74" i="4"/>
  <c r="G74" i="4"/>
  <c r="B4" i="6"/>
  <c r="T126" i="3"/>
  <c r="H126" i="3"/>
  <c r="Y125" i="3"/>
  <c r="O125" i="3"/>
  <c r="Z124" i="3"/>
  <c r="W124" i="3"/>
  <c r="P124" i="3"/>
  <c r="O124" i="3"/>
  <c r="L124" i="3"/>
  <c r="I124" i="3"/>
  <c r="H124" i="3"/>
  <c r="D123" i="3"/>
  <c r="U122" i="3"/>
  <c r="P122" i="3"/>
  <c r="I122" i="3"/>
  <c r="H122" i="3"/>
  <c r="D122" i="3"/>
  <c r="H120" i="3"/>
  <c r="Y119" i="3"/>
  <c r="R119" i="3"/>
  <c r="Q119" i="3"/>
  <c r="N119" i="3"/>
  <c r="AA118" i="3"/>
  <c r="V118" i="3"/>
  <c r="Q118" i="3"/>
  <c r="E118" i="3"/>
  <c r="Y117" i="3"/>
  <c r="S117" i="3"/>
  <c r="H117" i="3"/>
  <c r="S116" i="3"/>
  <c r="O116" i="3"/>
  <c r="M116" i="3"/>
  <c r="K116" i="3"/>
  <c r="I116" i="3"/>
  <c r="Z115" i="3"/>
  <c r="L115" i="3"/>
  <c r="K115" i="3"/>
  <c r="D115" i="3"/>
  <c r="Q114" i="3"/>
  <c r="E114" i="3"/>
  <c r="D114" i="3"/>
  <c r="T113" i="3"/>
  <c r="J113" i="3"/>
  <c r="G112" i="3"/>
  <c r="E111" i="3"/>
  <c r="R110" i="3"/>
  <c r="Q110" i="3"/>
  <c r="H110" i="3"/>
  <c r="G110" i="3"/>
  <c r="F110" i="3"/>
  <c r="U109" i="3"/>
  <c r="T108" i="3"/>
  <c r="R108" i="3"/>
  <c r="M108" i="3"/>
  <c r="H108" i="3"/>
  <c r="Q107" i="3"/>
  <c r="M107" i="3"/>
  <c r="Y106" i="3"/>
  <c r="L106" i="3"/>
  <c r="E106" i="3"/>
  <c r="D106" i="3"/>
  <c r="Z105" i="3"/>
  <c r="X105" i="3"/>
  <c r="Q105" i="3"/>
  <c r="D105" i="3"/>
  <c r="Z104" i="3"/>
  <c r="S104" i="3"/>
  <c r="P104" i="3"/>
  <c r="N104" i="3"/>
  <c r="I104" i="3"/>
  <c r="B104" i="3"/>
  <c r="T99" i="3"/>
  <c r="Q99" i="3"/>
  <c r="P99" i="3"/>
  <c r="K99" i="3"/>
  <c r="V98" i="3"/>
  <c r="U98" i="3"/>
  <c r="T98" i="3"/>
  <c r="N98" i="3"/>
  <c r="L98" i="3"/>
  <c r="H98" i="3"/>
  <c r="S97" i="3"/>
  <c r="X96" i="3"/>
  <c r="W96" i="3"/>
  <c r="U96" i="3"/>
  <c r="R96" i="3"/>
  <c r="Q96" i="3"/>
  <c r="P96" i="3"/>
  <c r="N96" i="3"/>
  <c r="M96" i="3"/>
  <c r="F96" i="3"/>
  <c r="K95" i="3"/>
  <c r="G95" i="3"/>
  <c r="M94" i="3"/>
  <c r="H94" i="3"/>
  <c r="F94" i="3"/>
  <c r="Z93" i="3"/>
  <c r="Y93" i="3"/>
  <c r="W93" i="3"/>
  <c r="V93" i="3"/>
  <c r="O93" i="3"/>
  <c r="M93" i="3"/>
  <c r="J93" i="3"/>
  <c r="D93" i="3"/>
  <c r="R92" i="3"/>
  <c r="O92" i="3"/>
  <c r="L92" i="3"/>
  <c r="G92" i="3"/>
  <c r="X91" i="3"/>
  <c r="V91" i="3"/>
  <c r="Q91" i="3"/>
  <c r="P91" i="3"/>
  <c r="N91" i="3"/>
  <c r="P90" i="3"/>
  <c r="N90" i="3"/>
  <c r="M90" i="3"/>
  <c r="K90" i="3"/>
  <c r="J90" i="3"/>
  <c r="I90" i="3"/>
  <c r="Z89" i="3"/>
  <c r="H89" i="3"/>
  <c r="F89" i="3"/>
  <c r="AA88" i="3"/>
  <c r="X88" i="3"/>
  <c r="V88" i="3"/>
  <c r="R88" i="3"/>
  <c r="P88" i="3"/>
  <c r="O88" i="3"/>
  <c r="M88" i="3"/>
  <c r="V87" i="3"/>
  <c r="T87" i="3"/>
  <c r="S87" i="3"/>
  <c r="R87" i="3"/>
  <c r="P87" i="3"/>
  <c r="M87" i="3"/>
  <c r="K87" i="3"/>
  <c r="Y86" i="3"/>
  <c r="N86" i="3"/>
  <c r="K86" i="3"/>
  <c r="J86" i="3"/>
  <c r="I86" i="3"/>
  <c r="F86" i="3"/>
  <c r="E86" i="3"/>
  <c r="D86" i="3"/>
  <c r="AA85" i="3"/>
  <c r="Y85" i="3"/>
  <c r="X85" i="3"/>
  <c r="V85" i="3"/>
  <c r="Q85" i="3"/>
  <c r="O85" i="3"/>
  <c r="G85" i="3"/>
  <c r="AA84" i="3"/>
  <c r="S84" i="3"/>
  <c r="X83" i="3"/>
  <c r="W83" i="3"/>
  <c r="U83" i="3"/>
  <c r="L83" i="3"/>
  <c r="K83" i="3"/>
  <c r="J83" i="3"/>
  <c r="I83" i="3"/>
  <c r="T82" i="3"/>
  <c r="P82" i="3"/>
  <c r="F82" i="3"/>
  <c r="D82" i="3"/>
  <c r="Z81" i="3"/>
  <c r="Y81" i="3"/>
  <c r="W81" i="3"/>
  <c r="P81" i="3"/>
  <c r="V80" i="3"/>
  <c r="U80" i="3"/>
  <c r="T80" i="3"/>
  <c r="S80" i="3"/>
  <c r="R80" i="3"/>
  <c r="Q80" i="3"/>
  <c r="O80" i="3"/>
  <c r="X79" i="3"/>
  <c r="V79" i="3"/>
  <c r="T79" i="3"/>
  <c r="O79" i="3"/>
  <c r="N79" i="3"/>
  <c r="L79" i="3"/>
  <c r="J79" i="3"/>
  <c r="H79" i="3"/>
  <c r="Q78" i="3"/>
  <c r="P78" i="3"/>
  <c r="O78" i="3"/>
  <c r="AA77" i="3"/>
  <c r="K77" i="3"/>
  <c r="I77" i="3"/>
  <c r="H77" i="3"/>
  <c r="W76" i="3"/>
  <c r="U76" i="3"/>
  <c r="S76" i="3"/>
  <c r="R76" i="3"/>
  <c r="P76" i="3"/>
  <c r="AA75" i="3"/>
  <c r="Y75" i="3"/>
  <c r="X75" i="3"/>
  <c r="P75" i="3"/>
  <c r="O75" i="3"/>
  <c r="N75" i="3"/>
  <c r="M75" i="3"/>
  <c r="L75" i="3"/>
  <c r="K75" i="3"/>
  <c r="T74" i="3"/>
  <c r="P74" i="3"/>
  <c r="G74" i="3"/>
  <c r="D74" i="3"/>
  <c r="AA73" i="3"/>
  <c r="S73" i="3"/>
  <c r="R73" i="3"/>
  <c r="J73" i="3"/>
  <c r="X72" i="3"/>
  <c r="W72" i="3"/>
  <c r="V72" i="3"/>
  <c r="T72" i="3"/>
  <c r="AA71" i="3"/>
  <c r="Q71" i="3"/>
  <c r="O71" i="3"/>
  <c r="M71" i="3"/>
  <c r="L71" i="3"/>
  <c r="J71" i="3"/>
  <c r="D71" i="3"/>
  <c r="U70" i="3"/>
  <c r="Q70" i="3"/>
  <c r="N70" i="3"/>
  <c r="I70" i="3"/>
  <c r="G70" i="3"/>
  <c r="Z69" i="3"/>
  <c r="M69" i="3"/>
  <c r="K69" i="3"/>
  <c r="I69" i="3"/>
  <c r="L68" i="3"/>
  <c r="E68" i="3"/>
  <c r="B68" i="3"/>
  <c r="AA67" i="3"/>
  <c r="W67" i="3"/>
  <c r="U67" i="3"/>
  <c r="T67" i="3"/>
  <c r="R67" i="3"/>
  <c r="P67" i="3"/>
  <c r="N67" i="3"/>
  <c r="K67" i="3"/>
  <c r="S66" i="3"/>
  <c r="Q66" i="3"/>
  <c r="J66" i="3"/>
  <c r="H66" i="3"/>
  <c r="F66" i="3"/>
  <c r="E66" i="3"/>
  <c r="AA65" i="3"/>
  <c r="N65" i="3"/>
  <c r="L65" i="3"/>
  <c r="J65" i="3"/>
  <c r="Y64" i="3"/>
  <c r="W64" i="3"/>
  <c r="V64" i="3"/>
  <c r="U64" i="3"/>
  <c r="N64" i="3"/>
  <c r="B64" i="3"/>
  <c r="AA63" i="3"/>
  <c r="X63" i="3"/>
  <c r="S63" i="3"/>
  <c r="R63" i="3"/>
  <c r="Q63" i="3"/>
  <c r="N63" i="3"/>
  <c r="L63" i="3"/>
  <c r="H63" i="3"/>
  <c r="F63" i="3"/>
  <c r="U62" i="3"/>
  <c r="S62" i="3"/>
  <c r="P62" i="3"/>
  <c r="N62" i="3"/>
  <c r="L62" i="3"/>
  <c r="K62" i="3"/>
  <c r="I62" i="3"/>
  <c r="H62" i="3"/>
  <c r="G62" i="3"/>
  <c r="F62" i="3"/>
  <c r="W61" i="3"/>
  <c r="L61" i="3"/>
  <c r="AA60" i="3"/>
  <c r="W60" i="3"/>
  <c r="V60" i="3"/>
  <c r="T60" i="3"/>
  <c r="O60" i="3"/>
  <c r="G60" i="3"/>
  <c r="AA59" i="3"/>
  <c r="R59" i="3"/>
  <c r="O59" i="3"/>
  <c r="M59" i="3"/>
  <c r="L59" i="3"/>
  <c r="K59" i="3"/>
  <c r="H59" i="3"/>
  <c r="G59" i="3"/>
  <c r="F59" i="3"/>
  <c r="V58" i="3"/>
  <c r="U58" i="3"/>
  <c r="T58" i="3"/>
  <c r="G58" i="3"/>
  <c r="E58" i="3"/>
  <c r="P57" i="3"/>
  <c r="L57" i="3"/>
  <c r="K57" i="3"/>
  <c r="I57" i="3"/>
  <c r="G57" i="3"/>
  <c r="Z56" i="3"/>
  <c r="X56" i="3"/>
  <c r="P56" i="3"/>
  <c r="O56" i="3"/>
  <c r="N56" i="3"/>
  <c r="L56" i="3"/>
  <c r="D56" i="3"/>
  <c r="X55" i="3"/>
  <c r="W55" i="3"/>
  <c r="V55" i="3"/>
  <c r="U55" i="3"/>
  <c r="Q55" i="3"/>
  <c r="P55" i="3"/>
  <c r="N55" i="3"/>
  <c r="I55" i="3"/>
  <c r="Z54" i="3"/>
  <c r="Y54" i="3"/>
  <c r="V54" i="3"/>
  <c r="U54" i="3"/>
  <c r="R54" i="3"/>
  <c r="I54" i="3"/>
  <c r="Y53" i="3"/>
  <c r="W53" i="3"/>
  <c r="Q53" i="3"/>
  <c r="O53" i="3"/>
  <c r="L53" i="3"/>
  <c r="J53" i="3"/>
  <c r="H53" i="3"/>
  <c r="G53" i="3"/>
  <c r="F53" i="3"/>
  <c r="D53" i="3"/>
  <c r="Y52" i="3"/>
  <c r="X52" i="3"/>
  <c r="I52" i="3"/>
  <c r="G52" i="3"/>
  <c r="F52" i="3"/>
  <c r="D52" i="3"/>
  <c r="V51" i="3"/>
  <c r="T51" i="3"/>
  <c r="S51" i="3"/>
  <c r="Q51" i="3"/>
  <c r="O51" i="3"/>
  <c r="J51" i="3"/>
  <c r="S50" i="3"/>
  <c r="N50" i="3"/>
  <c r="M50" i="3"/>
  <c r="K50" i="3"/>
  <c r="J50" i="3"/>
  <c r="I50" i="3"/>
  <c r="G50" i="3"/>
  <c r="O49" i="3"/>
  <c r="N49" i="3"/>
  <c r="Z48" i="3"/>
  <c r="W48" i="3"/>
  <c r="R48" i="3"/>
  <c r="Q48" i="3"/>
  <c r="N48" i="3"/>
  <c r="M48" i="3"/>
  <c r="E48" i="3"/>
  <c r="B48" i="3"/>
  <c r="Z47" i="3"/>
  <c r="Y47" i="3"/>
  <c r="X47" i="3"/>
  <c r="V47" i="3"/>
  <c r="U47" i="3"/>
  <c r="T47" i="3"/>
  <c r="S47" i="3"/>
  <c r="R47" i="3"/>
  <c r="P47" i="3"/>
  <c r="V46" i="3"/>
  <c r="T46" i="3"/>
  <c r="O46" i="3"/>
  <c r="M46" i="3"/>
  <c r="L46" i="3"/>
  <c r="K46" i="3"/>
  <c r="J46" i="3"/>
  <c r="H46" i="3"/>
  <c r="S45" i="3"/>
  <c r="N45" i="3"/>
  <c r="I45" i="3"/>
  <c r="G45" i="3"/>
  <c r="F45" i="3"/>
  <c r="D45" i="3"/>
  <c r="AA44" i="3"/>
  <c r="Z44" i="3"/>
  <c r="X44" i="3"/>
  <c r="S44" i="3"/>
  <c r="R44" i="3"/>
  <c r="O44" i="3"/>
  <c r="V43" i="3"/>
  <c r="T43" i="3"/>
  <c r="S43" i="3"/>
  <c r="Q43" i="3"/>
  <c r="L43" i="3"/>
  <c r="D43" i="3"/>
  <c r="Z42" i="3"/>
  <c r="Y42" i="3"/>
  <c r="U42" i="3"/>
  <c r="S42" i="3"/>
  <c r="P42" i="3"/>
  <c r="N42" i="3"/>
  <c r="L42" i="3"/>
  <c r="I42" i="3"/>
  <c r="D42" i="3"/>
  <c r="T41" i="3"/>
  <c r="O41" i="3"/>
  <c r="N41" i="3"/>
  <c r="M41" i="3"/>
  <c r="K41" i="3"/>
  <c r="J41" i="3"/>
  <c r="H41" i="3"/>
  <c r="G41" i="3"/>
  <c r="F41" i="3"/>
  <c r="D41" i="3"/>
  <c r="S40" i="3"/>
  <c r="L40" i="3"/>
  <c r="J40" i="3"/>
  <c r="I40" i="3"/>
  <c r="Y39" i="3"/>
  <c r="X39" i="3"/>
  <c r="W39" i="3"/>
  <c r="U39" i="3"/>
  <c r="T39" i="3"/>
  <c r="R39" i="3"/>
  <c r="M39" i="3"/>
  <c r="E39" i="3"/>
  <c r="AA38" i="3"/>
  <c r="X38" i="3"/>
  <c r="W38" i="3"/>
  <c r="V38" i="3"/>
  <c r="T38" i="3"/>
  <c r="Q38" i="3"/>
  <c r="O38" i="3"/>
  <c r="N38" i="3"/>
  <c r="M38" i="3"/>
  <c r="L38" i="3"/>
  <c r="K38" i="3"/>
  <c r="I38" i="3"/>
  <c r="E38" i="3"/>
  <c r="U37" i="3"/>
  <c r="R37" i="3"/>
  <c r="O37" i="3"/>
  <c r="N37" i="3"/>
  <c r="J37" i="3"/>
  <c r="I37" i="3"/>
  <c r="H37" i="3"/>
  <c r="G37" i="3"/>
  <c r="E37" i="3"/>
  <c r="Z36" i="3"/>
  <c r="U36" i="3"/>
  <c r="T36" i="3"/>
  <c r="G36" i="3"/>
  <c r="Z35" i="3"/>
  <c r="X35" i="3"/>
  <c r="W35" i="3"/>
  <c r="V35" i="3"/>
  <c r="U35" i="3"/>
  <c r="S35" i="3"/>
  <c r="N35" i="3"/>
  <c r="H35" i="3"/>
  <c r="G35" i="3"/>
  <c r="D35" i="3"/>
  <c r="Q34" i="3"/>
  <c r="P34" i="3"/>
  <c r="O34" i="3"/>
  <c r="N34" i="3"/>
  <c r="K34" i="3"/>
  <c r="F34" i="3"/>
  <c r="T33" i="3"/>
  <c r="S33" i="3"/>
  <c r="Q33" i="3"/>
  <c r="O33" i="3"/>
  <c r="J33" i="3"/>
  <c r="E33" i="3"/>
  <c r="AA32" i="3"/>
  <c r="V32" i="3"/>
  <c r="U32" i="3"/>
  <c r="N32" i="3"/>
  <c r="L32" i="3"/>
  <c r="K32" i="3"/>
  <c r="I32" i="3"/>
  <c r="G32" i="3"/>
  <c r="E32" i="3"/>
  <c r="D32" i="3"/>
  <c r="AA31" i="3"/>
  <c r="Y31" i="3"/>
  <c r="W31" i="3"/>
  <c r="T31" i="3"/>
  <c r="O31" i="3"/>
  <c r="J31" i="3"/>
  <c r="G31" i="3"/>
  <c r="Y30" i="3"/>
  <c r="S30" i="3"/>
  <c r="R30" i="3"/>
  <c r="Q30" i="3"/>
  <c r="O30" i="3"/>
  <c r="W29" i="3"/>
  <c r="U29" i="3"/>
  <c r="T29" i="3"/>
  <c r="R29" i="3"/>
  <c r="Q29" i="3"/>
  <c r="K29" i="3"/>
  <c r="J29" i="3"/>
  <c r="I29" i="3"/>
  <c r="G29" i="3"/>
  <c r="F29" i="3"/>
  <c r="D29" i="3"/>
  <c r="W28" i="3"/>
  <c r="O28" i="3"/>
  <c r="M28" i="3"/>
  <c r="J28" i="3"/>
  <c r="I28" i="3"/>
  <c r="H28" i="3"/>
  <c r="F28" i="3"/>
  <c r="B28" i="3"/>
  <c r="Z27" i="3"/>
  <c r="Y27" i="3"/>
  <c r="X27" i="3"/>
  <c r="W27" i="3"/>
  <c r="P27" i="3"/>
  <c r="H27" i="3"/>
  <c r="E27" i="3"/>
  <c r="AA26" i="3"/>
  <c r="Z26" i="3"/>
  <c r="Y26" i="3"/>
  <c r="T26" i="3"/>
  <c r="S26" i="3"/>
  <c r="R26" i="3"/>
  <c r="P26" i="3"/>
  <c r="M26" i="3"/>
  <c r="H26" i="3"/>
  <c r="G26" i="3"/>
  <c r="E26" i="3"/>
  <c r="M25" i="3"/>
  <c r="L25" i="3"/>
  <c r="J25" i="3"/>
  <c r="I25" i="3"/>
  <c r="H25" i="3"/>
  <c r="G25" i="3"/>
  <c r="E25" i="3"/>
  <c r="X24" i="3"/>
  <c r="W24" i="3"/>
  <c r="N24" i="3"/>
  <c r="AA23" i="3"/>
  <c r="Y23" i="3"/>
  <c r="V23" i="3"/>
  <c r="Q23" i="3"/>
  <c r="G23" i="3"/>
  <c r="F23" i="3"/>
  <c r="D23" i="3"/>
  <c r="Z22" i="3"/>
  <c r="U22" i="3"/>
  <c r="R22" i="3"/>
  <c r="P22" i="3"/>
  <c r="N22" i="3"/>
  <c r="M22" i="3"/>
  <c r="K22" i="3"/>
  <c r="J22" i="3"/>
  <c r="I22" i="3"/>
  <c r="H22" i="3"/>
  <c r="Y21" i="3"/>
  <c r="V21" i="3"/>
  <c r="M21" i="3"/>
  <c r="K21" i="3"/>
  <c r="I21" i="3"/>
  <c r="F21" i="3"/>
  <c r="Y20" i="3"/>
  <c r="Q20" i="3"/>
  <c r="K20" i="3"/>
  <c r="J20" i="3"/>
  <c r="H20" i="3"/>
  <c r="E20" i="3"/>
  <c r="D20" i="3"/>
  <c r="B20" i="3"/>
  <c r="Z19" i="3"/>
  <c r="J19" i="3"/>
  <c r="H19" i="3"/>
  <c r="G19" i="3"/>
  <c r="E19" i="3"/>
  <c r="D19" i="3"/>
  <c r="V18" i="3"/>
  <c r="U18" i="3"/>
  <c r="T18" i="3"/>
  <c r="R18" i="3"/>
  <c r="Q18" i="3"/>
  <c r="P18" i="3"/>
  <c r="O18" i="3"/>
  <c r="J18" i="3"/>
  <c r="AA17" i="3"/>
  <c r="Z17" i="3"/>
  <c r="X17" i="3"/>
  <c r="U17" i="3"/>
  <c r="T17" i="3"/>
  <c r="S17" i="3"/>
  <c r="Q17" i="3"/>
  <c r="N17" i="3"/>
  <c r="L17" i="3"/>
  <c r="J17" i="3"/>
  <c r="I17" i="3"/>
  <c r="Z16" i="3"/>
  <c r="R16" i="3"/>
  <c r="O16" i="3"/>
  <c r="M16" i="3"/>
  <c r="L16" i="3"/>
  <c r="K16" i="3"/>
  <c r="H16" i="3"/>
  <c r="G16" i="3"/>
  <c r="F16" i="3"/>
  <c r="E16" i="3"/>
  <c r="D16" i="3"/>
  <c r="AA15" i="3"/>
  <c r="Y15" i="3"/>
  <c r="X15" i="3"/>
  <c r="W15" i="3"/>
  <c r="S15" i="3"/>
  <c r="R15" i="3"/>
  <c r="E15" i="3"/>
  <c r="W14" i="3"/>
  <c r="U14" i="3"/>
  <c r="T14" i="3"/>
  <c r="S14" i="3"/>
  <c r="R14" i="3"/>
  <c r="P14" i="3"/>
  <c r="K14" i="3"/>
  <c r="J14" i="3"/>
  <c r="N13" i="3"/>
  <c r="M13" i="3"/>
  <c r="L13" i="3"/>
  <c r="K13" i="3"/>
  <c r="I13" i="3"/>
  <c r="H13" i="3"/>
  <c r="AA12" i="3"/>
  <c r="T12" i="3"/>
  <c r="Q12" i="3"/>
  <c r="P12" i="3"/>
  <c r="G12" i="3"/>
  <c r="D12" i="3"/>
  <c r="AA11" i="3"/>
  <c r="Y11" i="3"/>
  <c r="T11" i="3"/>
  <c r="L11" i="3"/>
  <c r="J11" i="3"/>
  <c r="I11" i="3"/>
  <c r="G11" i="3"/>
  <c r="X10" i="3"/>
  <c r="V10" i="3"/>
  <c r="S10" i="3"/>
  <c r="Q10" i="3"/>
  <c r="L10" i="3"/>
  <c r="G10" i="3"/>
  <c r="D10" i="3"/>
  <c r="Z9" i="3"/>
  <c r="Y9" i="3"/>
  <c r="X9" i="3"/>
  <c r="V9" i="3"/>
  <c r="P9" i="3"/>
  <c r="N9" i="3"/>
  <c r="K9" i="3"/>
  <c r="I9" i="3"/>
  <c r="D9" i="3"/>
  <c r="T8" i="3"/>
  <c r="R8" i="3"/>
  <c r="Q8" i="3"/>
  <c r="P8" i="3"/>
  <c r="H8" i="3"/>
  <c r="F8" i="3"/>
  <c r="B8" i="3"/>
  <c r="Z7" i="3"/>
  <c r="U7" i="3"/>
  <c r="M7" i="3"/>
  <c r="K7" i="3"/>
  <c r="J7" i="3"/>
  <c r="Y6" i="3"/>
  <c r="W6" i="3"/>
  <c r="T6" i="3"/>
  <c r="R6" i="3"/>
  <c r="Q6" i="3"/>
  <c r="M6" i="3"/>
  <c r="L6" i="3"/>
  <c r="K6" i="3"/>
  <c r="E6" i="3"/>
  <c r="AA5" i="3"/>
  <c r="Z5" i="3"/>
  <c r="W5" i="3"/>
  <c r="V5" i="3"/>
  <c r="U5" i="3"/>
  <c r="Q5" i="3"/>
  <c r="O5" i="3"/>
  <c r="L5" i="3"/>
  <c r="J5" i="3"/>
  <c r="E5" i="3"/>
  <c r="U4" i="3"/>
  <c r="S4" i="3"/>
  <c r="Q4" i="3"/>
  <c r="O4" i="3"/>
  <c r="N4" i="3"/>
  <c r="M4" i="3"/>
  <c r="K4" i="3"/>
  <c r="I4" i="3"/>
  <c r="G4" i="3"/>
  <c r="D4" i="3"/>
  <c r="A32" i="2"/>
  <c r="A31" i="2"/>
  <c r="A30" i="2"/>
  <c r="A29" i="2"/>
  <c r="A28" i="2"/>
  <c r="A27" i="2"/>
  <c r="A26" i="2"/>
  <c r="A25" i="2"/>
  <c r="A24" i="2"/>
  <c r="A23" i="2"/>
  <c r="A22" i="2"/>
  <c r="A18" i="2"/>
  <c r="A17" i="2"/>
  <c r="A16" i="2"/>
  <c r="A15" i="2"/>
  <c r="A14" i="2"/>
  <c r="A13" i="2"/>
  <c r="A12" i="2"/>
  <c r="A11" i="2"/>
  <c r="A10" i="2"/>
  <c r="A9" i="2"/>
  <c r="A6" i="2"/>
  <c r="A5" i="2"/>
  <c r="A4" i="2"/>
  <c r="A3" i="2"/>
  <c r="A2" i="2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S126" i="3"/>
  <c r="R126" i="3"/>
  <c r="Q126" i="3"/>
  <c r="P126" i="3"/>
  <c r="O126" i="3"/>
  <c r="N126" i="3"/>
  <c r="M126" i="3"/>
  <c r="L126" i="3"/>
  <c r="K126" i="3"/>
  <c r="J126" i="3"/>
  <c r="I126" i="3"/>
  <c r="G126" i="3"/>
  <c r="F126" i="3"/>
  <c r="E126" i="3"/>
  <c r="D126" i="3"/>
  <c r="AA125" i="3"/>
  <c r="Z125" i="3"/>
  <c r="X125" i="3"/>
  <c r="W125" i="3"/>
  <c r="V125" i="3"/>
  <c r="U125" i="3"/>
  <c r="T125" i="3"/>
  <c r="S125" i="3"/>
  <c r="R125" i="3"/>
  <c r="Q125" i="3"/>
  <c r="P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Y124" i="3"/>
  <c r="X124" i="3"/>
  <c r="V124" i="3"/>
  <c r="U124" i="3"/>
  <c r="T124" i="3"/>
  <c r="S124" i="3"/>
  <c r="R124" i="3"/>
  <c r="Q124" i="3"/>
  <c r="N124" i="3"/>
  <c r="M124" i="3"/>
  <c r="K124" i="3"/>
  <c r="J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AA122" i="3"/>
  <c r="Z122" i="3"/>
  <c r="Y122" i="3"/>
  <c r="X122" i="3"/>
  <c r="W122" i="3"/>
  <c r="V122" i="3"/>
  <c r="T122" i="3"/>
  <c r="S122" i="3"/>
  <c r="R122" i="3"/>
  <c r="Q122" i="3"/>
  <c r="O122" i="3"/>
  <c r="N122" i="3"/>
  <c r="M122" i="3"/>
  <c r="L122" i="3"/>
  <c r="K122" i="3"/>
  <c r="J122" i="3"/>
  <c r="G122" i="3"/>
  <c r="F122" i="3"/>
  <c r="E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G120" i="3"/>
  <c r="F120" i="3"/>
  <c r="E120" i="3"/>
  <c r="D120" i="3"/>
  <c r="B120" i="3"/>
  <c r="AA119" i="3"/>
  <c r="Z119" i="3"/>
  <c r="X119" i="3"/>
  <c r="W119" i="3"/>
  <c r="V119" i="3"/>
  <c r="U119" i="3"/>
  <c r="T119" i="3"/>
  <c r="S119" i="3"/>
  <c r="P119" i="3"/>
  <c r="O119" i="3"/>
  <c r="M119" i="3"/>
  <c r="L119" i="3"/>
  <c r="K119" i="3"/>
  <c r="J119" i="3"/>
  <c r="I119" i="3"/>
  <c r="H119" i="3"/>
  <c r="G119" i="3"/>
  <c r="F119" i="3"/>
  <c r="E119" i="3"/>
  <c r="D119" i="3"/>
  <c r="Z118" i="3"/>
  <c r="Y118" i="3"/>
  <c r="X118" i="3"/>
  <c r="W118" i="3"/>
  <c r="U118" i="3"/>
  <c r="T118" i="3"/>
  <c r="S118" i="3"/>
  <c r="R118" i="3"/>
  <c r="P118" i="3"/>
  <c r="O118" i="3"/>
  <c r="N118" i="3"/>
  <c r="M118" i="3"/>
  <c r="L118" i="3"/>
  <c r="K118" i="3"/>
  <c r="J118" i="3"/>
  <c r="I118" i="3"/>
  <c r="H118" i="3"/>
  <c r="G118" i="3"/>
  <c r="F118" i="3"/>
  <c r="D118" i="3"/>
  <c r="AA117" i="3"/>
  <c r="Z117" i="3"/>
  <c r="X117" i="3"/>
  <c r="W117" i="3"/>
  <c r="V117" i="3"/>
  <c r="U117" i="3"/>
  <c r="T117" i="3"/>
  <c r="R117" i="3"/>
  <c r="Q117" i="3"/>
  <c r="P117" i="3"/>
  <c r="O117" i="3"/>
  <c r="N117" i="3"/>
  <c r="M117" i="3"/>
  <c r="L117" i="3"/>
  <c r="K117" i="3"/>
  <c r="J117" i="3"/>
  <c r="I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R116" i="3"/>
  <c r="Q116" i="3"/>
  <c r="P116" i="3"/>
  <c r="N116" i="3"/>
  <c r="L116" i="3"/>
  <c r="J116" i="3"/>
  <c r="H116" i="3"/>
  <c r="G116" i="3"/>
  <c r="F116" i="3"/>
  <c r="E116" i="3"/>
  <c r="D116" i="3"/>
  <c r="B116" i="3"/>
  <c r="AA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J115" i="3"/>
  <c r="I115" i="3"/>
  <c r="H115" i="3"/>
  <c r="G115" i="3"/>
  <c r="F115" i="3"/>
  <c r="E115" i="3"/>
  <c r="AA114" i="3"/>
  <c r="Z114" i="3"/>
  <c r="Y114" i="3"/>
  <c r="X114" i="3"/>
  <c r="W114" i="3"/>
  <c r="V114" i="3"/>
  <c r="U114" i="3"/>
  <c r="T114" i="3"/>
  <c r="S114" i="3"/>
  <c r="R114" i="3"/>
  <c r="P114" i="3"/>
  <c r="O114" i="3"/>
  <c r="N114" i="3"/>
  <c r="M114" i="3"/>
  <c r="L114" i="3"/>
  <c r="K114" i="3"/>
  <c r="J114" i="3"/>
  <c r="I114" i="3"/>
  <c r="H114" i="3"/>
  <c r="G114" i="3"/>
  <c r="F114" i="3"/>
  <c r="AA113" i="3"/>
  <c r="Z113" i="3"/>
  <c r="Y113" i="3"/>
  <c r="X113" i="3"/>
  <c r="W113" i="3"/>
  <c r="V113" i="3"/>
  <c r="U113" i="3"/>
  <c r="S113" i="3"/>
  <c r="R113" i="3"/>
  <c r="Q113" i="3"/>
  <c r="P113" i="3"/>
  <c r="O113" i="3"/>
  <c r="N113" i="3"/>
  <c r="M113" i="3"/>
  <c r="L113" i="3"/>
  <c r="K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D111" i="3"/>
  <c r="AA110" i="3"/>
  <c r="Z110" i="3"/>
  <c r="Y110" i="3"/>
  <c r="X110" i="3"/>
  <c r="W110" i="3"/>
  <c r="V110" i="3"/>
  <c r="U110" i="3"/>
  <c r="T110" i="3"/>
  <c r="S110" i="3"/>
  <c r="P110" i="3"/>
  <c r="O110" i="3"/>
  <c r="N110" i="3"/>
  <c r="M110" i="3"/>
  <c r="L110" i="3"/>
  <c r="K110" i="3"/>
  <c r="J110" i="3"/>
  <c r="I110" i="3"/>
  <c r="E110" i="3"/>
  <c r="D110" i="3"/>
  <c r="AA109" i="3"/>
  <c r="Z109" i="3"/>
  <c r="Y109" i="3"/>
  <c r="X109" i="3"/>
  <c r="W109" i="3"/>
  <c r="V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S108" i="3"/>
  <c r="Q108" i="3"/>
  <c r="P108" i="3"/>
  <c r="O108" i="3"/>
  <c r="N108" i="3"/>
  <c r="L108" i="3"/>
  <c r="K108" i="3"/>
  <c r="J108" i="3"/>
  <c r="I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P107" i="3"/>
  <c r="O107" i="3"/>
  <c r="N107" i="3"/>
  <c r="L107" i="3"/>
  <c r="K107" i="3"/>
  <c r="J107" i="3"/>
  <c r="I107" i="3"/>
  <c r="H107" i="3"/>
  <c r="G107" i="3"/>
  <c r="F107" i="3"/>
  <c r="E107" i="3"/>
  <c r="D107" i="3"/>
  <c r="AA106" i="3"/>
  <c r="Z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K106" i="3"/>
  <c r="J106" i="3"/>
  <c r="I106" i="3"/>
  <c r="H106" i="3"/>
  <c r="G106" i="3"/>
  <c r="F106" i="3"/>
  <c r="AA105" i="3"/>
  <c r="Y105" i="3"/>
  <c r="W105" i="3"/>
  <c r="V105" i="3"/>
  <c r="U105" i="3"/>
  <c r="T105" i="3"/>
  <c r="S105" i="3"/>
  <c r="R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AA104" i="3"/>
  <c r="Y104" i="3"/>
  <c r="X104" i="3"/>
  <c r="W104" i="3"/>
  <c r="V104" i="3"/>
  <c r="U104" i="3"/>
  <c r="T104" i="3"/>
  <c r="R104" i="3"/>
  <c r="Q104" i="3"/>
  <c r="O104" i="3"/>
  <c r="M104" i="3"/>
  <c r="L104" i="3"/>
  <c r="K104" i="3"/>
  <c r="J104" i="3"/>
  <c r="H104" i="3"/>
  <c r="G104" i="3"/>
  <c r="F104" i="3"/>
  <c r="E104" i="3"/>
  <c r="D104" i="3"/>
  <c r="B100" i="3"/>
  <c r="AA99" i="3"/>
  <c r="Z99" i="3"/>
  <c r="Y99" i="3"/>
  <c r="X99" i="3"/>
  <c r="W99" i="3"/>
  <c r="V99" i="3"/>
  <c r="U99" i="3"/>
  <c r="S99" i="3"/>
  <c r="R99" i="3"/>
  <c r="O99" i="3"/>
  <c r="N99" i="3"/>
  <c r="M99" i="3"/>
  <c r="L99" i="3"/>
  <c r="J99" i="3"/>
  <c r="I99" i="3"/>
  <c r="H99" i="3"/>
  <c r="G99" i="3"/>
  <c r="F99" i="3"/>
  <c r="E99" i="3"/>
  <c r="D99" i="3"/>
  <c r="AA98" i="3"/>
  <c r="Z98" i="3"/>
  <c r="Y98" i="3"/>
  <c r="X98" i="3"/>
  <c r="W98" i="3"/>
  <c r="S98" i="3"/>
  <c r="R98" i="3"/>
  <c r="Q98" i="3"/>
  <c r="P98" i="3"/>
  <c r="O98" i="3"/>
  <c r="M98" i="3"/>
  <c r="K98" i="3"/>
  <c r="J98" i="3"/>
  <c r="I98" i="3"/>
  <c r="G98" i="3"/>
  <c r="F98" i="3"/>
  <c r="E98" i="3"/>
  <c r="D98" i="3"/>
  <c r="AA97" i="3"/>
  <c r="Z97" i="3"/>
  <c r="Y97" i="3"/>
  <c r="X97" i="3"/>
  <c r="W97" i="3"/>
  <c r="V97" i="3"/>
  <c r="U97" i="3"/>
  <c r="T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V96" i="3"/>
  <c r="T96" i="3"/>
  <c r="S96" i="3"/>
  <c r="O96" i="3"/>
  <c r="L96" i="3"/>
  <c r="K96" i="3"/>
  <c r="J96" i="3"/>
  <c r="I96" i="3"/>
  <c r="H96" i="3"/>
  <c r="G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J95" i="3"/>
  <c r="I95" i="3"/>
  <c r="H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L94" i="3"/>
  <c r="K94" i="3"/>
  <c r="J94" i="3"/>
  <c r="I94" i="3"/>
  <c r="G94" i="3"/>
  <c r="E94" i="3"/>
  <c r="D94" i="3"/>
  <c r="AA93" i="3"/>
  <c r="X93" i="3"/>
  <c r="U93" i="3"/>
  <c r="T93" i="3"/>
  <c r="S93" i="3"/>
  <c r="R93" i="3"/>
  <c r="Q93" i="3"/>
  <c r="P93" i="3"/>
  <c r="N93" i="3"/>
  <c r="L93" i="3"/>
  <c r="K93" i="3"/>
  <c r="I93" i="3"/>
  <c r="H93" i="3"/>
  <c r="G93" i="3"/>
  <c r="F93" i="3"/>
  <c r="E93" i="3"/>
  <c r="AA92" i="3"/>
  <c r="Z92" i="3"/>
  <c r="Y92" i="3"/>
  <c r="X92" i="3"/>
  <c r="W92" i="3"/>
  <c r="V92" i="3"/>
  <c r="U92" i="3"/>
  <c r="T92" i="3"/>
  <c r="S92" i="3"/>
  <c r="Q92" i="3"/>
  <c r="P92" i="3"/>
  <c r="N92" i="3"/>
  <c r="M92" i="3"/>
  <c r="K92" i="3"/>
  <c r="J92" i="3"/>
  <c r="I92" i="3"/>
  <c r="H92" i="3"/>
  <c r="F92" i="3"/>
  <c r="E92" i="3"/>
  <c r="D92" i="3"/>
  <c r="B92" i="3"/>
  <c r="AA91" i="3"/>
  <c r="Z91" i="3"/>
  <c r="Y91" i="3"/>
  <c r="W91" i="3"/>
  <c r="U91" i="3"/>
  <c r="T91" i="3"/>
  <c r="S91" i="3"/>
  <c r="R91" i="3"/>
  <c r="O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O90" i="3"/>
  <c r="L90" i="3"/>
  <c r="H90" i="3"/>
  <c r="G90" i="3"/>
  <c r="F90" i="3"/>
  <c r="E90" i="3"/>
  <c r="D90" i="3"/>
  <c r="AA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G89" i="3"/>
  <c r="E89" i="3"/>
  <c r="D89" i="3"/>
  <c r="Z88" i="3"/>
  <c r="Y88" i="3"/>
  <c r="W88" i="3"/>
  <c r="U88" i="3"/>
  <c r="T88" i="3"/>
  <c r="S88" i="3"/>
  <c r="Q88" i="3"/>
  <c r="N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U87" i="3"/>
  <c r="Q87" i="3"/>
  <c r="O87" i="3"/>
  <c r="N87" i="3"/>
  <c r="L87" i="3"/>
  <c r="J87" i="3"/>
  <c r="I87" i="3"/>
  <c r="H87" i="3"/>
  <c r="G87" i="3"/>
  <c r="F87" i="3"/>
  <c r="E87" i="3"/>
  <c r="D87" i="3"/>
  <c r="AA86" i="3"/>
  <c r="Z86" i="3"/>
  <c r="X86" i="3"/>
  <c r="W86" i="3"/>
  <c r="V86" i="3"/>
  <c r="U86" i="3"/>
  <c r="T86" i="3"/>
  <c r="S86" i="3"/>
  <c r="R86" i="3"/>
  <c r="Q86" i="3"/>
  <c r="P86" i="3"/>
  <c r="O86" i="3"/>
  <c r="M86" i="3"/>
  <c r="L86" i="3"/>
  <c r="H86" i="3"/>
  <c r="G86" i="3"/>
  <c r="Z85" i="3"/>
  <c r="W85" i="3"/>
  <c r="U85" i="3"/>
  <c r="T85" i="3"/>
  <c r="S85" i="3"/>
  <c r="R85" i="3"/>
  <c r="P85" i="3"/>
  <c r="N85" i="3"/>
  <c r="M85" i="3"/>
  <c r="L85" i="3"/>
  <c r="K85" i="3"/>
  <c r="J85" i="3"/>
  <c r="I85" i="3"/>
  <c r="H85" i="3"/>
  <c r="F85" i="3"/>
  <c r="E85" i="3"/>
  <c r="D85" i="3"/>
  <c r="Z84" i="3"/>
  <c r="Y84" i="3"/>
  <c r="X84" i="3"/>
  <c r="W84" i="3"/>
  <c r="V84" i="3"/>
  <c r="U84" i="3"/>
  <c r="T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V83" i="3"/>
  <c r="T83" i="3"/>
  <c r="S83" i="3"/>
  <c r="R83" i="3"/>
  <c r="Q83" i="3"/>
  <c r="P83" i="3"/>
  <c r="O83" i="3"/>
  <c r="N83" i="3"/>
  <c r="M83" i="3"/>
  <c r="H83" i="3"/>
  <c r="G83" i="3"/>
  <c r="F83" i="3"/>
  <c r="E83" i="3"/>
  <c r="D83" i="3"/>
  <c r="AA82" i="3"/>
  <c r="Z82" i="3"/>
  <c r="Y82" i="3"/>
  <c r="X82" i="3"/>
  <c r="W82" i="3"/>
  <c r="V82" i="3"/>
  <c r="U82" i="3"/>
  <c r="S82" i="3"/>
  <c r="R82" i="3"/>
  <c r="Q82" i="3"/>
  <c r="O82" i="3"/>
  <c r="N82" i="3"/>
  <c r="M82" i="3"/>
  <c r="L82" i="3"/>
  <c r="K82" i="3"/>
  <c r="J82" i="3"/>
  <c r="I82" i="3"/>
  <c r="H82" i="3"/>
  <c r="G82" i="3"/>
  <c r="E82" i="3"/>
  <c r="AA81" i="3"/>
  <c r="X81" i="3"/>
  <c r="V81" i="3"/>
  <c r="U81" i="3"/>
  <c r="T81" i="3"/>
  <c r="S81" i="3"/>
  <c r="R81" i="3"/>
  <c r="Q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P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W79" i="3"/>
  <c r="U79" i="3"/>
  <c r="S79" i="3"/>
  <c r="R79" i="3"/>
  <c r="Q79" i="3"/>
  <c r="P79" i="3"/>
  <c r="M79" i="3"/>
  <c r="K79" i="3"/>
  <c r="I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N78" i="3"/>
  <c r="M78" i="3"/>
  <c r="L78" i="3"/>
  <c r="K78" i="3"/>
  <c r="J78" i="3"/>
  <c r="I78" i="3"/>
  <c r="H78" i="3"/>
  <c r="G78" i="3"/>
  <c r="F78" i="3"/>
  <c r="E78" i="3"/>
  <c r="D78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J77" i="3"/>
  <c r="G77" i="3"/>
  <c r="F77" i="3"/>
  <c r="E77" i="3"/>
  <c r="D77" i="3"/>
  <c r="AA76" i="3"/>
  <c r="Z76" i="3"/>
  <c r="Y76" i="3"/>
  <c r="X76" i="3"/>
  <c r="V76" i="3"/>
  <c r="T76" i="3"/>
  <c r="Q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Z75" i="3"/>
  <c r="W75" i="3"/>
  <c r="V75" i="3"/>
  <c r="U75" i="3"/>
  <c r="T75" i="3"/>
  <c r="S75" i="3"/>
  <c r="R75" i="3"/>
  <c r="Q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S74" i="3"/>
  <c r="R74" i="3"/>
  <c r="Q74" i="3"/>
  <c r="O74" i="3"/>
  <c r="N74" i="3"/>
  <c r="M74" i="3"/>
  <c r="L74" i="3"/>
  <c r="K74" i="3"/>
  <c r="J74" i="3"/>
  <c r="I74" i="3"/>
  <c r="H74" i="3"/>
  <c r="F74" i="3"/>
  <c r="E74" i="3"/>
  <c r="Z73" i="3"/>
  <c r="Y73" i="3"/>
  <c r="X73" i="3"/>
  <c r="W73" i="3"/>
  <c r="V73" i="3"/>
  <c r="U73" i="3"/>
  <c r="T73" i="3"/>
  <c r="Q73" i="3"/>
  <c r="P73" i="3"/>
  <c r="O73" i="3"/>
  <c r="N73" i="3"/>
  <c r="M73" i="3"/>
  <c r="L73" i="3"/>
  <c r="K73" i="3"/>
  <c r="I73" i="3"/>
  <c r="H73" i="3"/>
  <c r="G73" i="3"/>
  <c r="F73" i="3"/>
  <c r="E73" i="3"/>
  <c r="D73" i="3"/>
  <c r="AA72" i="3"/>
  <c r="Z72" i="3"/>
  <c r="Y72" i="3"/>
  <c r="U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Z71" i="3"/>
  <c r="Y71" i="3"/>
  <c r="X71" i="3"/>
  <c r="W71" i="3"/>
  <c r="V71" i="3"/>
  <c r="U71" i="3"/>
  <c r="T71" i="3"/>
  <c r="S71" i="3"/>
  <c r="R71" i="3"/>
  <c r="P71" i="3"/>
  <c r="N71" i="3"/>
  <c r="K71" i="3"/>
  <c r="I71" i="3"/>
  <c r="H71" i="3"/>
  <c r="G71" i="3"/>
  <c r="F71" i="3"/>
  <c r="E71" i="3"/>
  <c r="AA70" i="3"/>
  <c r="Z70" i="3"/>
  <c r="Y70" i="3"/>
  <c r="X70" i="3"/>
  <c r="W70" i="3"/>
  <c r="V70" i="3"/>
  <c r="T70" i="3"/>
  <c r="S70" i="3"/>
  <c r="R70" i="3"/>
  <c r="P70" i="3"/>
  <c r="O70" i="3"/>
  <c r="M70" i="3"/>
  <c r="L70" i="3"/>
  <c r="K70" i="3"/>
  <c r="J70" i="3"/>
  <c r="H70" i="3"/>
  <c r="F70" i="3"/>
  <c r="E70" i="3"/>
  <c r="D70" i="3"/>
  <c r="AA69" i="3"/>
  <c r="Y69" i="3"/>
  <c r="X69" i="3"/>
  <c r="W69" i="3"/>
  <c r="V69" i="3"/>
  <c r="U69" i="3"/>
  <c r="T69" i="3"/>
  <c r="S69" i="3"/>
  <c r="R69" i="3"/>
  <c r="Q69" i="3"/>
  <c r="P69" i="3"/>
  <c r="O69" i="3"/>
  <c r="N69" i="3"/>
  <c r="L69" i="3"/>
  <c r="J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K68" i="3"/>
  <c r="J68" i="3"/>
  <c r="I68" i="3"/>
  <c r="H68" i="3"/>
  <c r="G68" i="3"/>
  <c r="F68" i="3"/>
  <c r="D68" i="3"/>
  <c r="Z67" i="3"/>
  <c r="Y67" i="3"/>
  <c r="X67" i="3"/>
  <c r="V67" i="3"/>
  <c r="S67" i="3"/>
  <c r="Q67" i="3"/>
  <c r="O67" i="3"/>
  <c r="M67" i="3"/>
  <c r="L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R66" i="3"/>
  <c r="P66" i="3"/>
  <c r="O66" i="3"/>
  <c r="N66" i="3"/>
  <c r="M66" i="3"/>
  <c r="L66" i="3"/>
  <c r="K66" i="3"/>
  <c r="I66" i="3"/>
  <c r="G66" i="3"/>
  <c r="D66" i="3"/>
  <c r="Z65" i="3"/>
  <c r="Y65" i="3"/>
  <c r="X65" i="3"/>
  <c r="W65" i="3"/>
  <c r="V65" i="3"/>
  <c r="U65" i="3"/>
  <c r="T65" i="3"/>
  <c r="S65" i="3"/>
  <c r="R65" i="3"/>
  <c r="Q65" i="3"/>
  <c r="P65" i="3"/>
  <c r="O65" i="3"/>
  <c r="M65" i="3"/>
  <c r="K65" i="3"/>
  <c r="I65" i="3"/>
  <c r="H65" i="3"/>
  <c r="G65" i="3"/>
  <c r="F65" i="3"/>
  <c r="E65" i="3"/>
  <c r="D65" i="3"/>
  <c r="AA64" i="3"/>
  <c r="Z64" i="3"/>
  <c r="X64" i="3"/>
  <c r="T64" i="3"/>
  <c r="S64" i="3"/>
  <c r="R64" i="3"/>
  <c r="Q64" i="3"/>
  <c r="P64" i="3"/>
  <c r="O64" i="3"/>
  <c r="M64" i="3"/>
  <c r="L64" i="3"/>
  <c r="K64" i="3"/>
  <c r="J64" i="3"/>
  <c r="I64" i="3"/>
  <c r="H64" i="3"/>
  <c r="G64" i="3"/>
  <c r="F64" i="3"/>
  <c r="E64" i="3"/>
  <c r="D64" i="3"/>
  <c r="Z63" i="3"/>
  <c r="Y63" i="3"/>
  <c r="W63" i="3"/>
  <c r="V63" i="3"/>
  <c r="U63" i="3"/>
  <c r="T63" i="3"/>
  <c r="P63" i="3"/>
  <c r="O63" i="3"/>
  <c r="M63" i="3"/>
  <c r="K63" i="3"/>
  <c r="J63" i="3"/>
  <c r="I63" i="3"/>
  <c r="G63" i="3"/>
  <c r="E63" i="3"/>
  <c r="D63" i="3"/>
  <c r="AA62" i="3"/>
  <c r="Z62" i="3"/>
  <c r="Y62" i="3"/>
  <c r="X62" i="3"/>
  <c r="W62" i="3"/>
  <c r="V62" i="3"/>
  <c r="T62" i="3"/>
  <c r="R62" i="3"/>
  <c r="Q62" i="3"/>
  <c r="O62" i="3"/>
  <c r="M62" i="3"/>
  <c r="J62" i="3"/>
  <c r="E62" i="3"/>
  <c r="D62" i="3"/>
  <c r="AA61" i="3"/>
  <c r="Z61" i="3"/>
  <c r="Y61" i="3"/>
  <c r="X61" i="3"/>
  <c r="V61" i="3"/>
  <c r="U61" i="3"/>
  <c r="T61" i="3"/>
  <c r="S61" i="3"/>
  <c r="R61" i="3"/>
  <c r="Q61" i="3"/>
  <c r="P61" i="3"/>
  <c r="O61" i="3"/>
  <c r="N61" i="3"/>
  <c r="M61" i="3"/>
  <c r="K61" i="3"/>
  <c r="J61" i="3"/>
  <c r="I61" i="3"/>
  <c r="H61" i="3"/>
  <c r="G61" i="3"/>
  <c r="F61" i="3"/>
  <c r="E61" i="3"/>
  <c r="D61" i="3"/>
  <c r="Z60" i="3"/>
  <c r="Y60" i="3"/>
  <c r="X60" i="3"/>
  <c r="U60" i="3"/>
  <c r="S60" i="3"/>
  <c r="R60" i="3"/>
  <c r="Q60" i="3"/>
  <c r="P60" i="3"/>
  <c r="N60" i="3"/>
  <c r="M60" i="3"/>
  <c r="L60" i="3"/>
  <c r="K60" i="3"/>
  <c r="J60" i="3"/>
  <c r="I60" i="3"/>
  <c r="H60" i="3"/>
  <c r="F60" i="3"/>
  <c r="E60" i="3"/>
  <c r="D60" i="3"/>
  <c r="B60" i="3"/>
  <c r="Z59" i="3"/>
  <c r="Y59" i="3"/>
  <c r="X59" i="3"/>
  <c r="W59" i="3"/>
  <c r="V59" i="3"/>
  <c r="U59" i="3"/>
  <c r="T59" i="3"/>
  <c r="S59" i="3"/>
  <c r="Q59" i="3"/>
  <c r="P59" i="3"/>
  <c r="N59" i="3"/>
  <c r="J59" i="3"/>
  <c r="I59" i="3"/>
  <c r="E59" i="3"/>
  <c r="D59" i="3"/>
  <c r="AA58" i="3"/>
  <c r="Z58" i="3"/>
  <c r="Y58" i="3"/>
  <c r="X58" i="3"/>
  <c r="W58" i="3"/>
  <c r="S58" i="3"/>
  <c r="R58" i="3"/>
  <c r="Q58" i="3"/>
  <c r="P58" i="3"/>
  <c r="O58" i="3"/>
  <c r="N58" i="3"/>
  <c r="M58" i="3"/>
  <c r="L58" i="3"/>
  <c r="K58" i="3"/>
  <c r="J58" i="3"/>
  <c r="I58" i="3"/>
  <c r="H58" i="3"/>
  <c r="F58" i="3"/>
  <c r="D58" i="3"/>
  <c r="AA57" i="3"/>
  <c r="Z57" i="3"/>
  <c r="Y57" i="3"/>
  <c r="X57" i="3"/>
  <c r="W57" i="3"/>
  <c r="V57" i="3"/>
  <c r="U57" i="3"/>
  <c r="T57" i="3"/>
  <c r="S57" i="3"/>
  <c r="R57" i="3"/>
  <c r="Q57" i="3"/>
  <c r="O57" i="3"/>
  <c r="N57" i="3"/>
  <c r="M57" i="3"/>
  <c r="J57" i="3"/>
  <c r="H57" i="3"/>
  <c r="F57" i="3"/>
  <c r="E57" i="3"/>
  <c r="D57" i="3"/>
  <c r="AA56" i="3"/>
  <c r="Y56" i="3"/>
  <c r="W56" i="3"/>
  <c r="V56" i="3"/>
  <c r="U56" i="3"/>
  <c r="T56" i="3"/>
  <c r="S56" i="3"/>
  <c r="R56" i="3"/>
  <c r="Q56" i="3"/>
  <c r="M56" i="3"/>
  <c r="K56" i="3"/>
  <c r="J56" i="3"/>
  <c r="I56" i="3"/>
  <c r="H56" i="3"/>
  <c r="G56" i="3"/>
  <c r="F56" i="3"/>
  <c r="E56" i="3"/>
  <c r="B56" i="3"/>
  <c r="AA55" i="3"/>
  <c r="Z55" i="3"/>
  <c r="Y55" i="3"/>
  <c r="T55" i="3"/>
  <c r="S55" i="3"/>
  <c r="R55" i="3"/>
  <c r="O55" i="3"/>
  <c r="M55" i="3"/>
  <c r="L55" i="3"/>
  <c r="K55" i="3"/>
  <c r="J55" i="3"/>
  <c r="H55" i="3"/>
  <c r="G55" i="3"/>
  <c r="F55" i="3"/>
  <c r="E55" i="3"/>
  <c r="D55" i="3"/>
  <c r="AA54" i="3"/>
  <c r="X54" i="3"/>
  <c r="W54" i="3"/>
  <c r="T54" i="3"/>
  <c r="S54" i="3"/>
  <c r="Q54" i="3"/>
  <c r="P54" i="3"/>
  <c r="O54" i="3"/>
  <c r="N54" i="3"/>
  <c r="M54" i="3"/>
  <c r="L54" i="3"/>
  <c r="K54" i="3"/>
  <c r="J54" i="3"/>
  <c r="H54" i="3"/>
  <c r="G54" i="3"/>
  <c r="F54" i="3"/>
  <c r="E54" i="3"/>
  <c r="D54" i="3"/>
  <c r="AA53" i="3"/>
  <c r="Z53" i="3"/>
  <c r="X53" i="3"/>
  <c r="V53" i="3"/>
  <c r="U53" i="3"/>
  <c r="T53" i="3"/>
  <c r="S53" i="3"/>
  <c r="R53" i="3"/>
  <c r="P53" i="3"/>
  <c r="N53" i="3"/>
  <c r="M53" i="3"/>
  <c r="K53" i="3"/>
  <c r="I53" i="3"/>
  <c r="E53" i="3"/>
  <c r="AA52" i="3"/>
  <c r="Z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H52" i="3"/>
  <c r="E52" i="3"/>
  <c r="B52" i="3"/>
  <c r="AA51" i="3"/>
  <c r="Z51" i="3"/>
  <c r="Y51" i="3"/>
  <c r="X51" i="3"/>
  <c r="W51" i="3"/>
  <c r="U51" i="3"/>
  <c r="R51" i="3"/>
  <c r="P51" i="3"/>
  <c r="N51" i="3"/>
  <c r="M51" i="3"/>
  <c r="L51" i="3"/>
  <c r="K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R50" i="3"/>
  <c r="Q50" i="3"/>
  <c r="P50" i="3"/>
  <c r="O50" i="3"/>
  <c r="L50" i="3"/>
  <c r="H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M49" i="3"/>
  <c r="L49" i="3"/>
  <c r="K49" i="3"/>
  <c r="J49" i="3"/>
  <c r="I49" i="3"/>
  <c r="H49" i="3"/>
  <c r="G49" i="3"/>
  <c r="F49" i="3"/>
  <c r="E49" i="3"/>
  <c r="D49" i="3"/>
  <c r="AA48" i="3"/>
  <c r="Y48" i="3"/>
  <c r="X48" i="3"/>
  <c r="V48" i="3"/>
  <c r="U48" i="3"/>
  <c r="T48" i="3"/>
  <c r="S48" i="3"/>
  <c r="P48" i="3"/>
  <c r="O48" i="3"/>
  <c r="L48" i="3"/>
  <c r="K48" i="3"/>
  <c r="J48" i="3"/>
  <c r="I48" i="3"/>
  <c r="H48" i="3"/>
  <c r="G48" i="3"/>
  <c r="F48" i="3"/>
  <c r="D48" i="3"/>
  <c r="AA47" i="3"/>
  <c r="W47" i="3"/>
  <c r="Q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U46" i="3"/>
  <c r="S46" i="3"/>
  <c r="R46" i="3"/>
  <c r="Q46" i="3"/>
  <c r="P46" i="3"/>
  <c r="N46" i="3"/>
  <c r="I46" i="3"/>
  <c r="G46" i="3"/>
  <c r="F46" i="3"/>
  <c r="E46" i="3"/>
  <c r="D46" i="3"/>
  <c r="AA45" i="3"/>
  <c r="Z45" i="3"/>
  <c r="Y45" i="3"/>
  <c r="X45" i="3"/>
  <c r="W45" i="3"/>
  <c r="V45" i="3"/>
  <c r="U45" i="3"/>
  <c r="T45" i="3"/>
  <c r="R45" i="3"/>
  <c r="Q45" i="3"/>
  <c r="P45" i="3"/>
  <c r="O45" i="3"/>
  <c r="M45" i="3"/>
  <c r="L45" i="3"/>
  <c r="K45" i="3"/>
  <c r="J45" i="3"/>
  <c r="H45" i="3"/>
  <c r="E45" i="3"/>
  <c r="Y44" i="3"/>
  <c r="W44" i="3"/>
  <c r="V44" i="3"/>
  <c r="U44" i="3"/>
  <c r="T44" i="3"/>
  <c r="Q44" i="3"/>
  <c r="P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U43" i="3"/>
  <c r="R43" i="3"/>
  <c r="P43" i="3"/>
  <c r="O43" i="3"/>
  <c r="N43" i="3"/>
  <c r="M43" i="3"/>
  <c r="K43" i="3"/>
  <c r="J43" i="3"/>
  <c r="I43" i="3"/>
  <c r="H43" i="3"/>
  <c r="G43" i="3"/>
  <c r="F43" i="3"/>
  <c r="E43" i="3"/>
  <c r="AA42" i="3"/>
  <c r="X42" i="3"/>
  <c r="W42" i="3"/>
  <c r="V42" i="3"/>
  <c r="T42" i="3"/>
  <c r="R42" i="3"/>
  <c r="Q42" i="3"/>
  <c r="O42" i="3"/>
  <c r="M42" i="3"/>
  <c r="K42" i="3"/>
  <c r="J42" i="3"/>
  <c r="H42" i="3"/>
  <c r="G42" i="3"/>
  <c r="F42" i="3"/>
  <c r="E42" i="3"/>
  <c r="AA41" i="3"/>
  <c r="Z41" i="3"/>
  <c r="Y41" i="3"/>
  <c r="X41" i="3"/>
  <c r="W41" i="3"/>
  <c r="V41" i="3"/>
  <c r="U41" i="3"/>
  <c r="S41" i="3"/>
  <c r="R41" i="3"/>
  <c r="Q41" i="3"/>
  <c r="P41" i="3"/>
  <c r="L41" i="3"/>
  <c r="I41" i="3"/>
  <c r="E41" i="3"/>
  <c r="AA40" i="3"/>
  <c r="Z40" i="3"/>
  <c r="Y40" i="3"/>
  <c r="X40" i="3"/>
  <c r="W40" i="3"/>
  <c r="V40" i="3"/>
  <c r="U40" i="3"/>
  <c r="T40" i="3"/>
  <c r="R40" i="3"/>
  <c r="Q40" i="3"/>
  <c r="P40" i="3"/>
  <c r="O40" i="3"/>
  <c r="N40" i="3"/>
  <c r="M40" i="3"/>
  <c r="K40" i="3"/>
  <c r="H40" i="3"/>
  <c r="G40" i="3"/>
  <c r="F40" i="3"/>
  <c r="E40" i="3"/>
  <c r="D40" i="3"/>
  <c r="B40" i="3"/>
  <c r="AA39" i="3"/>
  <c r="Z39" i="3"/>
  <c r="V39" i="3"/>
  <c r="S39" i="3"/>
  <c r="Q39" i="3"/>
  <c r="P39" i="3"/>
  <c r="O39" i="3"/>
  <c r="N39" i="3"/>
  <c r="L39" i="3"/>
  <c r="K39" i="3"/>
  <c r="J39" i="3"/>
  <c r="I39" i="3"/>
  <c r="H39" i="3"/>
  <c r="G39" i="3"/>
  <c r="F39" i="3"/>
  <c r="D39" i="3"/>
  <c r="Z38" i="3"/>
  <c r="Y38" i="3"/>
  <c r="U38" i="3"/>
  <c r="S38" i="3"/>
  <c r="R38" i="3"/>
  <c r="P38" i="3"/>
  <c r="J38" i="3"/>
  <c r="H38" i="3"/>
  <c r="G38" i="3"/>
  <c r="F38" i="3"/>
  <c r="D38" i="3"/>
  <c r="AA37" i="3"/>
  <c r="Z37" i="3"/>
  <c r="Y37" i="3"/>
  <c r="X37" i="3"/>
  <c r="W37" i="3"/>
  <c r="V37" i="3"/>
  <c r="T37" i="3"/>
  <c r="S37" i="3"/>
  <c r="Q37" i="3"/>
  <c r="P37" i="3"/>
  <c r="M37" i="3"/>
  <c r="L37" i="3"/>
  <c r="K37" i="3"/>
  <c r="F37" i="3"/>
  <c r="D37" i="3"/>
  <c r="AA36" i="3"/>
  <c r="Y36" i="3"/>
  <c r="X36" i="3"/>
  <c r="W36" i="3"/>
  <c r="V36" i="3"/>
  <c r="S36" i="3"/>
  <c r="R36" i="3"/>
  <c r="Q36" i="3"/>
  <c r="P36" i="3"/>
  <c r="O36" i="3"/>
  <c r="N36" i="3"/>
  <c r="M36" i="3"/>
  <c r="L36" i="3"/>
  <c r="K36" i="3"/>
  <c r="J36" i="3"/>
  <c r="I36" i="3"/>
  <c r="H36" i="3"/>
  <c r="F36" i="3"/>
  <c r="E36" i="3"/>
  <c r="D36" i="3"/>
  <c r="B36" i="3"/>
  <c r="AA35" i="3"/>
  <c r="Y35" i="3"/>
  <c r="T35" i="3"/>
  <c r="R35" i="3"/>
  <c r="Q35" i="3"/>
  <c r="P35" i="3"/>
  <c r="O35" i="3"/>
  <c r="M35" i="3"/>
  <c r="L35" i="3"/>
  <c r="K35" i="3"/>
  <c r="J35" i="3"/>
  <c r="I35" i="3"/>
  <c r="F35" i="3"/>
  <c r="E35" i="3"/>
  <c r="AA34" i="3"/>
  <c r="Z34" i="3"/>
  <c r="Y34" i="3"/>
  <c r="X34" i="3"/>
  <c r="W34" i="3"/>
  <c r="V34" i="3"/>
  <c r="U34" i="3"/>
  <c r="T34" i="3"/>
  <c r="S34" i="3"/>
  <c r="R34" i="3"/>
  <c r="M34" i="3"/>
  <c r="L34" i="3"/>
  <c r="J34" i="3"/>
  <c r="I34" i="3"/>
  <c r="H34" i="3"/>
  <c r="G34" i="3"/>
  <c r="E34" i="3"/>
  <c r="D34" i="3"/>
  <c r="AA33" i="3"/>
  <c r="Z33" i="3"/>
  <c r="Y33" i="3"/>
  <c r="X33" i="3"/>
  <c r="W33" i="3"/>
  <c r="V33" i="3"/>
  <c r="U33" i="3"/>
  <c r="R33" i="3"/>
  <c r="P33" i="3"/>
  <c r="N33" i="3"/>
  <c r="M33" i="3"/>
  <c r="L33" i="3"/>
  <c r="K33" i="3"/>
  <c r="I33" i="3"/>
  <c r="H33" i="3"/>
  <c r="G33" i="3"/>
  <c r="F33" i="3"/>
  <c r="D33" i="3"/>
  <c r="Z32" i="3"/>
  <c r="Y32" i="3"/>
  <c r="X32" i="3"/>
  <c r="W32" i="3"/>
  <c r="T32" i="3"/>
  <c r="S32" i="3"/>
  <c r="R32" i="3"/>
  <c r="Q32" i="3"/>
  <c r="P32" i="3"/>
  <c r="O32" i="3"/>
  <c r="M32" i="3"/>
  <c r="J32" i="3"/>
  <c r="H32" i="3"/>
  <c r="F32" i="3"/>
  <c r="B32" i="3"/>
  <c r="Z31" i="3"/>
  <c r="X31" i="3"/>
  <c r="V31" i="3"/>
  <c r="U31" i="3"/>
  <c r="S31" i="3"/>
  <c r="R31" i="3"/>
  <c r="Q31" i="3"/>
  <c r="P31" i="3"/>
  <c r="N31" i="3"/>
  <c r="M31" i="3"/>
  <c r="L31" i="3"/>
  <c r="K31" i="3"/>
  <c r="I31" i="3"/>
  <c r="H31" i="3"/>
  <c r="F31" i="3"/>
  <c r="E31" i="3"/>
  <c r="D31" i="3"/>
  <c r="AA30" i="3"/>
  <c r="Z30" i="3"/>
  <c r="X30" i="3"/>
  <c r="W30" i="3"/>
  <c r="V30" i="3"/>
  <c r="U30" i="3"/>
  <c r="T30" i="3"/>
  <c r="P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V29" i="3"/>
  <c r="S29" i="3"/>
  <c r="P29" i="3"/>
  <c r="O29" i="3"/>
  <c r="N29" i="3"/>
  <c r="M29" i="3"/>
  <c r="L29" i="3"/>
  <c r="H29" i="3"/>
  <c r="E29" i="3"/>
  <c r="AA28" i="3"/>
  <c r="Z28" i="3"/>
  <c r="Y28" i="3"/>
  <c r="X28" i="3"/>
  <c r="V28" i="3"/>
  <c r="U28" i="3"/>
  <c r="T28" i="3"/>
  <c r="S28" i="3"/>
  <c r="R28" i="3"/>
  <c r="Q28" i="3"/>
  <c r="P28" i="3"/>
  <c r="N28" i="3"/>
  <c r="L28" i="3"/>
  <c r="K28" i="3"/>
  <c r="G28" i="3"/>
  <c r="E28" i="3"/>
  <c r="D28" i="3"/>
  <c r="AA27" i="3"/>
  <c r="V27" i="3"/>
  <c r="U27" i="3"/>
  <c r="T27" i="3"/>
  <c r="S27" i="3"/>
  <c r="R27" i="3"/>
  <c r="Q27" i="3"/>
  <c r="O27" i="3"/>
  <c r="N27" i="3"/>
  <c r="M27" i="3"/>
  <c r="L27" i="3"/>
  <c r="K27" i="3"/>
  <c r="J27" i="3"/>
  <c r="I27" i="3"/>
  <c r="G27" i="3"/>
  <c r="F27" i="3"/>
  <c r="D27" i="3"/>
  <c r="X26" i="3"/>
  <c r="W26" i="3"/>
  <c r="V26" i="3"/>
  <c r="U26" i="3"/>
  <c r="Q26" i="3"/>
  <c r="O26" i="3"/>
  <c r="N26" i="3"/>
  <c r="L26" i="3"/>
  <c r="K26" i="3"/>
  <c r="J26" i="3"/>
  <c r="I26" i="3"/>
  <c r="F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K25" i="3"/>
  <c r="F25" i="3"/>
  <c r="D25" i="3"/>
  <c r="AA24" i="3"/>
  <c r="Z24" i="3"/>
  <c r="Y24" i="3"/>
  <c r="V24" i="3"/>
  <c r="U24" i="3"/>
  <c r="T24" i="3"/>
  <c r="S24" i="3"/>
  <c r="R24" i="3"/>
  <c r="Q24" i="3"/>
  <c r="P24" i="3"/>
  <c r="O24" i="3"/>
  <c r="M24" i="3"/>
  <c r="L24" i="3"/>
  <c r="K24" i="3"/>
  <c r="J24" i="3"/>
  <c r="I24" i="3"/>
  <c r="H24" i="3"/>
  <c r="G24" i="3"/>
  <c r="F24" i="3"/>
  <c r="E24" i="3"/>
  <c r="D24" i="3"/>
  <c r="B24" i="3"/>
  <c r="Z23" i="3"/>
  <c r="X23" i="3"/>
  <c r="W23" i="3"/>
  <c r="U23" i="3"/>
  <c r="T23" i="3"/>
  <c r="S23" i="3"/>
  <c r="R23" i="3"/>
  <c r="P23" i="3"/>
  <c r="O23" i="3"/>
  <c r="N23" i="3"/>
  <c r="M23" i="3"/>
  <c r="L23" i="3"/>
  <c r="K23" i="3"/>
  <c r="J23" i="3"/>
  <c r="I23" i="3"/>
  <c r="H23" i="3"/>
  <c r="E23" i="3"/>
  <c r="AA22" i="3"/>
  <c r="Y22" i="3"/>
  <c r="X22" i="3"/>
  <c r="W22" i="3"/>
  <c r="V22" i="3"/>
  <c r="T22" i="3"/>
  <c r="S22" i="3"/>
  <c r="Q22" i="3"/>
  <c r="O22" i="3"/>
  <c r="L22" i="3"/>
  <c r="G22" i="3"/>
  <c r="F22" i="3"/>
  <c r="E22" i="3"/>
  <c r="D22" i="3"/>
  <c r="AA21" i="3"/>
  <c r="Z21" i="3"/>
  <c r="X21" i="3"/>
  <c r="W21" i="3"/>
  <c r="U21" i="3"/>
  <c r="T21" i="3"/>
  <c r="S21" i="3"/>
  <c r="R21" i="3"/>
  <c r="Q21" i="3"/>
  <c r="P21" i="3"/>
  <c r="O21" i="3"/>
  <c r="N21" i="3"/>
  <c r="L21" i="3"/>
  <c r="J21" i="3"/>
  <c r="H21" i="3"/>
  <c r="G21" i="3"/>
  <c r="E21" i="3"/>
  <c r="D21" i="3"/>
  <c r="AA20" i="3"/>
  <c r="Z20" i="3"/>
  <c r="X20" i="3"/>
  <c r="W20" i="3"/>
  <c r="V20" i="3"/>
  <c r="U20" i="3"/>
  <c r="T20" i="3"/>
  <c r="S20" i="3"/>
  <c r="R20" i="3"/>
  <c r="P20" i="3"/>
  <c r="O20" i="3"/>
  <c r="N20" i="3"/>
  <c r="M20" i="3"/>
  <c r="L20" i="3"/>
  <c r="I20" i="3"/>
  <c r="G20" i="3"/>
  <c r="F20" i="3"/>
  <c r="AA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I19" i="3"/>
  <c r="F19" i="3"/>
  <c r="AA18" i="3"/>
  <c r="Z18" i="3"/>
  <c r="Y18" i="3"/>
  <c r="X18" i="3"/>
  <c r="W18" i="3"/>
  <c r="S18" i="3"/>
  <c r="N18" i="3"/>
  <c r="M18" i="3"/>
  <c r="L18" i="3"/>
  <c r="K18" i="3"/>
  <c r="I18" i="3"/>
  <c r="H18" i="3"/>
  <c r="G18" i="3"/>
  <c r="F18" i="3"/>
  <c r="E18" i="3"/>
  <c r="D18" i="3"/>
  <c r="Y17" i="3"/>
  <c r="W17" i="3"/>
  <c r="V17" i="3"/>
  <c r="R17" i="3"/>
  <c r="P17" i="3"/>
  <c r="O17" i="3"/>
  <c r="M17" i="3"/>
  <c r="K17" i="3"/>
  <c r="H17" i="3"/>
  <c r="G17" i="3"/>
  <c r="F17" i="3"/>
  <c r="E17" i="3"/>
  <c r="D17" i="3"/>
  <c r="AA16" i="3"/>
  <c r="Y16" i="3"/>
  <c r="X16" i="3"/>
  <c r="W16" i="3"/>
  <c r="V16" i="3"/>
  <c r="U16" i="3"/>
  <c r="T16" i="3"/>
  <c r="S16" i="3"/>
  <c r="Q16" i="3"/>
  <c r="P16" i="3"/>
  <c r="N16" i="3"/>
  <c r="J16" i="3"/>
  <c r="I16" i="3"/>
  <c r="B16" i="3"/>
  <c r="Z15" i="3"/>
  <c r="V15" i="3"/>
  <c r="U15" i="3"/>
  <c r="T15" i="3"/>
  <c r="Q15" i="3"/>
  <c r="P15" i="3"/>
  <c r="O15" i="3"/>
  <c r="N15" i="3"/>
  <c r="M15" i="3"/>
  <c r="L15" i="3"/>
  <c r="K15" i="3"/>
  <c r="J15" i="3"/>
  <c r="I15" i="3"/>
  <c r="H15" i="3"/>
  <c r="G15" i="3"/>
  <c r="F15" i="3"/>
  <c r="D15" i="3"/>
  <c r="AA14" i="3"/>
  <c r="Z14" i="3"/>
  <c r="Y14" i="3"/>
  <c r="X14" i="3"/>
  <c r="V14" i="3"/>
  <c r="Q14" i="3"/>
  <c r="O14" i="3"/>
  <c r="N14" i="3"/>
  <c r="M14" i="3"/>
  <c r="L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J13" i="3"/>
  <c r="G13" i="3"/>
  <c r="F13" i="3"/>
  <c r="E13" i="3"/>
  <c r="D13" i="3"/>
  <c r="Z12" i="3"/>
  <c r="Y12" i="3"/>
  <c r="X12" i="3"/>
  <c r="W12" i="3"/>
  <c r="V12" i="3"/>
  <c r="U12" i="3"/>
  <c r="S12" i="3"/>
  <c r="R12" i="3"/>
  <c r="O12" i="3"/>
  <c r="N12" i="3"/>
  <c r="M12" i="3"/>
  <c r="L12" i="3"/>
  <c r="K12" i="3"/>
  <c r="J12" i="3"/>
  <c r="I12" i="3"/>
  <c r="H12" i="3"/>
  <c r="F12" i="3"/>
  <c r="E12" i="3"/>
  <c r="B12" i="3"/>
  <c r="Z11" i="3"/>
  <c r="X11" i="3"/>
  <c r="W11" i="3"/>
  <c r="V11" i="3"/>
  <c r="U11" i="3"/>
  <c r="S11" i="3"/>
  <c r="R11" i="3"/>
  <c r="Q11" i="3"/>
  <c r="P11" i="3"/>
  <c r="O11" i="3"/>
  <c r="N11" i="3"/>
  <c r="M11" i="3"/>
  <c r="K11" i="3"/>
  <c r="H11" i="3"/>
  <c r="F11" i="3"/>
  <c r="E11" i="3"/>
  <c r="D11" i="3"/>
  <c r="AA10" i="3"/>
  <c r="Z10" i="3"/>
  <c r="Y10" i="3"/>
  <c r="W10" i="3"/>
  <c r="U10" i="3"/>
  <c r="T10" i="3"/>
  <c r="R10" i="3"/>
  <c r="P10" i="3"/>
  <c r="O10" i="3"/>
  <c r="N10" i="3"/>
  <c r="M10" i="3"/>
  <c r="K10" i="3"/>
  <c r="J10" i="3"/>
  <c r="I10" i="3"/>
  <c r="H10" i="3"/>
  <c r="F10" i="3"/>
  <c r="E10" i="3"/>
  <c r="AA9" i="3"/>
  <c r="W9" i="3"/>
  <c r="U9" i="3"/>
  <c r="T9" i="3"/>
  <c r="S9" i="3"/>
  <c r="R9" i="3"/>
  <c r="Q9" i="3"/>
  <c r="O9" i="3"/>
  <c r="M9" i="3"/>
  <c r="L9" i="3"/>
  <c r="J9" i="3"/>
  <c r="H9" i="3"/>
  <c r="G9" i="3"/>
  <c r="F9" i="3"/>
  <c r="E9" i="3"/>
  <c r="AA8" i="3"/>
  <c r="Z8" i="3"/>
  <c r="Y8" i="3"/>
  <c r="X8" i="3"/>
  <c r="W8" i="3"/>
  <c r="V8" i="3"/>
  <c r="U8" i="3"/>
  <c r="S8" i="3"/>
  <c r="O8" i="3"/>
  <c r="N8" i="3"/>
  <c r="M8" i="3"/>
  <c r="L8" i="3"/>
  <c r="K8" i="3"/>
  <c r="J8" i="3"/>
  <c r="I8" i="3"/>
  <c r="G8" i="3"/>
  <c r="E8" i="3"/>
  <c r="D8" i="3"/>
  <c r="AA7" i="3"/>
  <c r="Y7" i="3"/>
  <c r="X7" i="3"/>
  <c r="W7" i="3"/>
  <c r="V7" i="3"/>
  <c r="T7" i="3"/>
  <c r="S7" i="3"/>
  <c r="R7" i="3"/>
  <c r="Q7" i="3"/>
  <c r="P7" i="3"/>
  <c r="O7" i="3"/>
  <c r="N7" i="3"/>
  <c r="L7" i="3"/>
  <c r="I7" i="3"/>
  <c r="H7" i="3"/>
  <c r="G7" i="3"/>
  <c r="F7" i="3"/>
  <c r="E7" i="3"/>
  <c r="D7" i="3"/>
  <c r="AA6" i="3"/>
  <c r="Z6" i="3"/>
  <c r="X6" i="3"/>
  <c r="V6" i="3"/>
  <c r="U6" i="3"/>
  <c r="S6" i="3"/>
  <c r="P6" i="3"/>
  <c r="O6" i="3"/>
  <c r="N6" i="3"/>
  <c r="J6" i="3"/>
  <c r="I6" i="3"/>
  <c r="H6" i="3"/>
  <c r="G6" i="3"/>
  <c r="F6" i="3"/>
  <c r="D6" i="3"/>
  <c r="Y5" i="3"/>
  <c r="X5" i="3"/>
  <c r="T5" i="3"/>
  <c r="S5" i="3"/>
  <c r="R5" i="3"/>
  <c r="P5" i="3"/>
  <c r="N5" i="3"/>
  <c r="M5" i="3"/>
  <c r="K5" i="3"/>
  <c r="I5" i="3"/>
  <c r="H5" i="3"/>
  <c r="G5" i="3"/>
  <c r="F5" i="3"/>
  <c r="D5" i="3"/>
  <c r="AA4" i="3"/>
  <c r="Z4" i="3"/>
  <c r="Y4" i="3"/>
  <c r="X4" i="3"/>
  <c r="W4" i="3"/>
  <c r="V4" i="3"/>
  <c r="T4" i="3"/>
  <c r="R4" i="3"/>
  <c r="P4" i="3"/>
  <c r="L4" i="3"/>
  <c r="J4" i="3"/>
  <c r="H4" i="3"/>
  <c r="F4" i="3"/>
  <c r="E4" i="3"/>
  <c r="B4" i="3"/>
  <c r="H104" i="4" l="1"/>
  <c r="C34" i="4"/>
  <c r="C6" i="4"/>
  <c r="G76" i="4"/>
  <c r="C76" i="4" s="1"/>
  <c r="D96" i="5"/>
  <c r="M74" i="4"/>
  <c r="D74" i="4" s="1"/>
  <c r="C39" i="4"/>
  <c r="P96" i="4"/>
  <c r="H104" i="5"/>
  <c r="C69" i="5"/>
  <c r="G102" i="4"/>
  <c r="C32" i="4"/>
  <c r="C29" i="5"/>
  <c r="S99" i="5"/>
  <c r="C27" i="4"/>
  <c r="E97" i="4"/>
  <c r="C60" i="5"/>
  <c r="F80" i="5"/>
  <c r="C10" i="5"/>
  <c r="C62" i="5"/>
  <c r="F74" i="5"/>
  <c r="C39" i="5"/>
  <c r="D92" i="4"/>
  <c r="H101" i="4"/>
  <c r="C101" i="4" s="1"/>
  <c r="C31" i="4"/>
  <c r="D96" i="4"/>
  <c r="B56" i="4"/>
  <c r="B91" i="4" s="1"/>
  <c r="B21" i="6"/>
  <c r="B21" i="5"/>
  <c r="B56" i="5" s="1"/>
  <c r="B91" i="5" s="1"/>
  <c r="A19" i="2"/>
  <c r="C64" i="4"/>
  <c r="B57" i="4"/>
  <c r="B92" i="4" s="1"/>
  <c r="B22" i="5"/>
  <c r="B57" i="5" s="1"/>
  <c r="B92" i="5" s="1"/>
  <c r="B22" i="6"/>
  <c r="E92" i="4"/>
  <c r="C22" i="4"/>
  <c r="D83" i="4"/>
  <c r="C68" i="5"/>
  <c r="E103" i="5"/>
  <c r="F83" i="5"/>
  <c r="C48" i="5"/>
  <c r="C55" i="4"/>
  <c r="F90" i="4"/>
  <c r="K76" i="5"/>
  <c r="C6" i="5"/>
  <c r="U103" i="5"/>
  <c r="Y79" i="4"/>
  <c r="D79" i="4" s="1"/>
  <c r="C43" i="4"/>
  <c r="E75" i="5"/>
  <c r="C5" i="5"/>
  <c r="G85" i="4"/>
  <c r="C15" i="4"/>
  <c r="J90" i="4"/>
  <c r="D94" i="4"/>
  <c r="P100" i="4"/>
  <c r="D100" i="4" s="1"/>
  <c r="D86" i="4"/>
  <c r="Z90" i="5"/>
  <c r="H98" i="4"/>
  <c r="D98" i="4" s="1"/>
  <c r="C63" i="4"/>
  <c r="C9" i="5"/>
  <c r="E79" i="5"/>
  <c r="B40" i="4"/>
  <c r="B75" i="4" s="1"/>
  <c r="B5" i="6"/>
  <c r="B5" i="5"/>
  <c r="B40" i="5" s="1"/>
  <c r="B75" i="5" s="1"/>
  <c r="E103" i="4"/>
  <c r="C33" i="4"/>
  <c r="H81" i="4"/>
  <c r="C46" i="4"/>
  <c r="C54" i="4"/>
  <c r="V96" i="4"/>
  <c r="D89" i="4"/>
  <c r="T91" i="4"/>
  <c r="H102" i="5"/>
  <c r="D102" i="5" s="1"/>
  <c r="C67" i="5"/>
  <c r="C24" i="4"/>
  <c r="E94" i="4"/>
  <c r="C94" i="4" s="1"/>
  <c r="C99" i="4"/>
  <c r="I92" i="5"/>
  <c r="C92" i="5" s="1"/>
  <c r="C22" i="5"/>
  <c r="Z92" i="4"/>
  <c r="I80" i="4"/>
  <c r="P81" i="4"/>
  <c r="W82" i="4"/>
  <c r="B14" i="6"/>
  <c r="B14" i="5"/>
  <c r="B49" i="5" s="1"/>
  <c r="B84" i="5" s="1"/>
  <c r="B49" i="4"/>
  <c r="B84" i="4" s="1"/>
  <c r="T100" i="4"/>
  <c r="B10" i="5"/>
  <c r="B45" i="5" s="1"/>
  <c r="B80" i="5" s="1"/>
  <c r="B45" i="4"/>
  <c r="B80" i="4" s="1"/>
  <c r="B10" i="6"/>
  <c r="AA88" i="4"/>
  <c r="C19" i="4"/>
  <c r="E89" i="4"/>
  <c r="B28" i="6"/>
  <c r="B63" i="4"/>
  <c r="B98" i="4" s="1"/>
  <c r="B28" i="5"/>
  <c r="B63" i="5" s="1"/>
  <c r="B98" i="5" s="1"/>
  <c r="C34" i="5"/>
  <c r="E104" i="5"/>
  <c r="A20" i="2"/>
  <c r="B58" i="4"/>
  <c r="B93" i="4" s="1"/>
  <c r="B23" i="6"/>
  <c r="B23" i="5"/>
  <c r="B58" i="5" s="1"/>
  <c r="B93" i="5" s="1"/>
  <c r="A21" i="2"/>
  <c r="B9" i="6"/>
  <c r="B44" i="4"/>
  <c r="B79" i="4" s="1"/>
  <c r="B9" i="5"/>
  <c r="B44" i="5" s="1"/>
  <c r="B79" i="5" s="1"/>
  <c r="A7" i="2"/>
  <c r="C23" i="4"/>
  <c r="C8" i="5"/>
  <c r="E78" i="5"/>
  <c r="C78" i="5" s="1"/>
  <c r="K83" i="5"/>
  <c r="C13" i="5"/>
  <c r="AA85" i="5"/>
  <c r="D78" i="5"/>
  <c r="C12" i="5"/>
  <c r="E82" i="5"/>
  <c r="C82" i="5" s="1"/>
  <c r="M80" i="4"/>
  <c r="T81" i="4"/>
  <c r="AA82" i="4"/>
  <c r="C41" i="4"/>
  <c r="C30" i="5"/>
  <c r="C47" i="5"/>
  <c r="C51" i="5"/>
  <c r="C4" i="4"/>
  <c r="G79" i="4"/>
  <c r="C79" i="4" s="1"/>
  <c r="C9" i="4"/>
  <c r="B18" i="6"/>
  <c r="B18" i="5"/>
  <c r="B53" i="5" s="1"/>
  <c r="B88" i="5" s="1"/>
  <c r="B53" i="4"/>
  <c r="B88" i="4" s="1"/>
  <c r="R80" i="5"/>
  <c r="N88" i="5"/>
  <c r="C55" i="5"/>
  <c r="F90" i="5"/>
  <c r="D90" i="5" s="1"/>
  <c r="AA77" i="4"/>
  <c r="D77" i="4" s="1"/>
  <c r="C18" i="4"/>
  <c r="L103" i="4"/>
  <c r="D103" i="4" s="1"/>
  <c r="L79" i="5"/>
  <c r="C21" i="5"/>
  <c r="E91" i="5"/>
  <c r="E86" i="5"/>
  <c r="C86" i="5" s="1"/>
  <c r="C16" i="5"/>
  <c r="B17" i="6"/>
  <c r="B52" i="4"/>
  <c r="B87" i="4" s="1"/>
  <c r="C12" i="4"/>
  <c r="R102" i="4"/>
  <c r="C65" i="4"/>
  <c r="C69" i="4"/>
  <c r="Q83" i="4"/>
  <c r="E86" i="4"/>
  <c r="C16" i="4"/>
  <c r="L87" i="4"/>
  <c r="S88" i="4"/>
  <c r="M101" i="4"/>
  <c r="B60" i="4"/>
  <c r="B95" i="4" s="1"/>
  <c r="C53" i="5"/>
  <c r="C57" i="5"/>
  <c r="D82" i="5"/>
  <c r="R88" i="4"/>
  <c r="C88" i="4" s="1"/>
  <c r="C53" i="4"/>
  <c r="C60" i="4"/>
  <c r="C25" i="4"/>
  <c r="E82" i="4"/>
  <c r="C82" i="4" s="1"/>
  <c r="C47" i="4"/>
  <c r="C42" i="5"/>
  <c r="M77" i="4"/>
  <c r="S78" i="4"/>
  <c r="M81" i="5"/>
  <c r="D81" i="5" s="1"/>
  <c r="C11" i="5"/>
  <c r="C84" i="5"/>
  <c r="C27" i="5"/>
  <c r="N81" i="4"/>
  <c r="U82" i="4"/>
  <c r="H85" i="4"/>
  <c r="B19" i="6"/>
  <c r="B19" i="5"/>
  <c r="B54" i="5" s="1"/>
  <c r="B89" i="5" s="1"/>
  <c r="R91" i="4"/>
  <c r="I84" i="5"/>
  <c r="D84" i="5" s="1"/>
  <c r="C14" i="5"/>
  <c r="C56" i="5"/>
  <c r="C5" i="4"/>
  <c r="E75" i="4"/>
  <c r="V77" i="5"/>
  <c r="C18" i="5"/>
  <c r="E88" i="5"/>
  <c r="C88" i="5" s="1"/>
  <c r="G93" i="5"/>
  <c r="AA86" i="5"/>
  <c r="C14" i="4"/>
  <c r="E84" i="4"/>
  <c r="AB92" i="4"/>
  <c r="C28" i="4"/>
  <c r="G74" i="5"/>
  <c r="C4" i="5"/>
  <c r="AB86" i="5"/>
  <c r="C31" i="5"/>
  <c r="C52" i="5"/>
  <c r="Y75" i="5"/>
  <c r="D86" i="5"/>
  <c r="C25" i="5"/>
  <c r="E95" i="5"/>
  <c r="C63" i="5"/>
  <c r="H93" i="4"/>
  <c r="C58" i="4"/>
  <c r="P74" i="4"/>
  <c r="W75" i="4"/>
  <c r="C7" i="4"/>
  <c r="C62" i="4"/>
  <c r="C20" i="5"/>
  <c r="B61" i="4"/>
  <c r="B96" i="4" s="1"/>
  <c r="B26" i="5"/>
  <c r="B61" i="5" s="1"/>
  <c r="B96" i="5" s="1"/>
  <c r="Y104" i="4"/>
  <c r="D104" i="4" s="1"/>
  <c r="C40" i="4"/>
  <c r="C49" i="4"/>
  <c r="D87" i="4"/>
  <c r="Z104" i="4"/>
  <c r="C44" i="4"/>
  <c r="C76" i="5"/>
  <c r="E85" i="5"/>
  <c r="C15" i="5"/>
  <c r="C98" i="5"/>
  <c r="U74" i="4"/>
  <c r="C54" i="5"/>
  <c r="E87" i="5"/>
  <c r="C87" i="5" s="1"/>
  <c r="D98" i="5"/>
  <c r="W84" i="4"/>
  <c r="Q102" i="4"/>
  <c r="C102" i="4" s="1"/>
  <c r="C48" i="4"/>
  <c r="C66" i="4"/>
  <c r="F101" i="4"/>
  <c r="N104" i="5"/>
  <c r="G100" i="4"/>
  <c r="Z103" i="4"/>
  <c r="E83" i="4"/>
  <c r="P87" i="4"/>
  <c r="E90" i="4"/>
  <c r="C20" i="4"/>
  <c r="Z93" i="4"/>
  <c r="G95" i="4"/>
  <c r="D95" i="4" s="1"/>
  <c r="N96" i="4"/>
  <c r="U97" i="4"/>
  <c r="C98" i="4"/>
  <c r="L76" i="5"/>
  <c r="K94" i="5"/>
  <c r="C45" i="5"/>
  <c r="B50" i="4"/>
  <c r="B85" i="4" s="1"/>
  <c r="B15" i="6"/>
  <c r="B15" i="5"/>
  <c r="B50" i="5" s="1"/>
  <c r="B85" i="5" s="1"/>
  <c r="J86" i="4"/>
  <c r="M91" i="4"/>
  <c r="AA93" i="4"/>
  <c r="H95" i="4"/>
  <c r="O96" i="4"/>
  <c r="V97" i="4"/>
  <c r="C52" i="4"/>
  <c r="C56" i="4"/>
  <c r="C10" i="4"/>
  <c r="L81" i="4"/>
  <c r="D81" i="4" s="1"/>
  <c r="N91" i="4"/>
  <c r="U92" i="4"/>
  <c r="W97" i="4"/>
  <c r="C29" i="4"/>
  <c r="R101" i="4"/>
  <c r="X102" i="4"/>
  <c r="E104" i="4"/>
  <c r="C57" i="4"/>
  <c r="P94" i="5"/>
  <c r="W95" i="5"/>
  <c r="C61" i="5"/>
  <c r="F85" i="4"/>
  <c r="F99" i="4"/>
  <c r="X81" i="5"/>
  <c r="O89" i="5"/>
  <c r="C66" i="5"/>
  <c r="P84" i="4"/>
  <c r="V99" i="4"/>
  <c r="C59" i="5"/>
  <c r="C77" i="4"/>
  <c r="X85" i="4"/>
  <c r="C85" i="4" s="1"/>
  <c r="C17" i="4"/>
  <c r="E87" i="4"/>
  <c r="C87" i="4" s="1"/>
  <c r="X99" i="4"/>
  <c r="C45" i="4"/>
  <c r="AB93" i="5"/>
  <c r="J95" i="5"/>
  <c r="D95" i="5" s="1"/>
  <c r="C46" i="5"/>
  <c r="X94" i="4"/>
  <c r="E96" i="4"/>
  <c r="C26" i="4"/>
  <c r="L97" i="4"/>
  <c r="M102" i="4"/>
  <c r="P91" i="5"/>
  <c r="E94" i="5"/>
  <c r="C24" i="5"/>
  <c r="L95" i="5"/>
  <c r="AA97" i="5"/>
  <c r="D97" i="5" s="1"/>
  <c r="C33" i="5"/>
  <c r="I87" i="4"/>
  <c r="C21" i="4"/>
  <c r="AB99" i="4"/>
  <c r="C19" i="5"/>
  <c r="E89" i="5"/>
  <c r="R91" i="5"/>
  <c r="U96" i="5"/>
  <c r="C28" i="5"/>
  <c r="D35" i="6"/>
  <c r="B46" i="4"/>
  <c r="B81" i="4" s="1"/>
  <c r="B11" i="5"/>
  <c r="B46" i="5" s="1"/>
  <c r="B81" i="5" s="1"/>
  <c r="B11" i="6"/>
  <c r="B51" i="4"/>
  <c r="B86" i="4" s="1"/>
  <c r="B16" i="6"/>
  <c r="F91" i="4"/>
  <c r="F89" i="5"/>
  <c r="D89" i="5" s="1"/>
  <c r="Y101" i="5"/>
  <c r="D101" i="5" s="1"/>
  <c r="C41" i="5"/>
  <c r="C50" i="5"/>
  <c r="X74" i="4"/>
  <c r="C11" i="4"/>
  <c r="E81" i="4"/>
  <c r="K82" i="4"/>
  <c r="Y89" i="4"/>
  <c r="I96" i="4"/>
  <c r="P97" i="4"/>
  <c r="C30" i="4"/>
  <c r="E100" i="4"/>
  <c r="H75" i="5"/>
  <c r="X87" i="5"/>
  <c r="T91" i="5"/>
  <c r="B6" i="6"/>
  <c r="G86" i="4"/>
  <c r="AB89" i="4"/>
  <c r="J91" i="4"/>
  <c r="Q92" i="4"/>
  <c r="X93" i="4"/>
  <c r="N101" i="4"/>
  <c r="T102" i="4"/>
  <c r="AA103" i="4"/>
  <c r="C23" i="5"/>
  <c r="S95" i="5"/>
  <c r="V100" i="5"/>
  <c r="D100" i="5" s="1"/>
  <c r="C32" i="5"/>
  <c r="E102" i="5"/>
  <c r="C49" i="5"/>
  <c r="C81" i="5"/>
  <c r="M96" i="4"/>
  <c r="T97" i="4"/>
  <c r="D97" i="4" s="1"/>
  <c r="U102" i="4"/>
  <c r="AB103" i="4"/>
  <c r="E91" i="4"/>
  <c r="L75" i="5"/>
  <c r="AB87" i="5"/>
  <c r="K89" i="5"/>
  <c r="Q90" i="5"/>
  <c r="X91" i="5"/>
  <c r="F93" i="5"/>
  <c r="M94" i="5"/>
  <c r="Q99" i="5"/>
  <c r="C99" i="5" s="1"/>
  <c r="W100" i="5"/>
  <c r="B66" i="4"/>
  <c r="B101" i="4" s="1"/>
  <c r="B31" i="6"/>
  <c r="T83" i="5"/>
  <c r="H101" i="5"/>
  <c r="C101" i="5" s="1"/>
  <c r="N92" i="4"/>
  <c r="T93" i="4"/>
  <c r="D93" i="4" s="1"/>
  <c r="J76" i="5"/>
  <c r="D76" i="5" s="1"/>
  <c r="E80" i="5"/>
  <c r="L91" i="5"/>
  <c r="D91" i="5" s="1"/>
  <c r="I94" i="5"/>
  <c r="D94" i="5" s="1"/>
  <c r="P95" i="5"/>
  <c r="Y82" i="4"/>
  <c r="F84" i="4"/>
  <c r="L85" i="4"/>
  <c r="K90" i="4"/>
  <c r="W102" i="4"/>
  <c r="B34" i="6"/>
  <c r="B34" i="5"/>
  <c r="B69" i="5" s="1"/>
  <c r="B104" i="5" s="1"/>
  <c r="B68" i="4"/>
  <c r="B103" i="4" s="1"/>
  <c r="P90" i="5"/>
  <c r="V91" i="5"/>
  <c r="E97" i="5"/>
  <c r="C97" i="5" s="1"/>
  <c r="W81" i="4"/>
  <c r="P85" i="4"/>
  <c r="H99" i="4"/>
  <c r="R85" i="5"/>
  <c r="D85" i="5" s="1"/>
  <c r="G88" i="5"/>
  <c r="D88" i="5" s="1"/>
  <c r="N89" i="5"/>
  <c r="Z91" i="5"/>
  <c r="B27" i="6"/>
  <c r="Z81" i="5"/>
  <c r="M84" i="5"/>
  <c r="Y86" i="5"/>
  <c r="U90" i="5"/>
  <c r="H103" i="5"/>
  <c r="Y76" i="4"/>
  <c r="E78" i="4"/>
  <c r="R85" i="4"/>
  <c r="Q100" i="4"/>
  <c r="U80" i="5"/>
  <c r="H83" i="5"/>
  <c r="C83" i="5" s="1"/>
  <c r="T85" i="5"/>
  <c r="I88" i="5"/>
  <c r="P89" i="5"/>
  <c r="AB91" i="5"/>
  <c r="B27" i="5"/>
  <c r="B62" i="5" s="1"/>
  <c r="B97" i="5" s="1"/>
  <c r="Q104" i="5"/>
  <c r="T75" i="4"/>
  <c r="D75" i="4" s="1"/>
  <c r="S80" i="4"/>
  <c r="C80" i="4" s="1"/>
  <c r="M84" i="4"/>
  <c r="X101" i="4"/>
  <c r="J104" i="4"/>
  <c r="B67" i="4"/>
  <c r="B102" i="4" s="1"/>
  <c r="O84" i="5"/>
  <c r="W90" i="5"/>
  <c r="B32" i="5"/>
  <c r="B67" i="5" s="1"/>
  <c r="B102" i="5" s="1"/>
  <c r="B12" i="6"/>
  <c r="B47" i="4"/>
  <c r="B82" i="4" s="1"/>
  <c r="T95" i="4"/>
  <c r="N99" i="4"/>
  <c r="C7" i="5"/>
  <c r="Y80" i="5"/>
  <c r="C17" i="5"/>
  <c r="M88" i="5"/>
  <c r="T99" i="5"/>
  <c r="D99" i="5" s="1"/>
  <c r="F77" i="5"/>
  <c r="D77" i="5" s="1"/>
  <c r="T79" i="5"/>
  <c r="D79" i="5" s="1"/>
  <c r="M83" i="5"/>
  <c r="S84" i="5"/>
  <c r="F87" i="5"/>
  <c r="D87" i="5" s="1"/>
  <c r="N103" i="5"/>
  <c r="D103" i="5" s="1"/>
  <c r="V104" i="5"/>
  <c r="D104" i="5" s="1"/>
  <c r="C65" i="5"/>
  <c r="W100" i="4"/>
  <c r="AA80" i="5"/>
  <c r="N83" i="5"/>
  <c r="Z85" i="5"/>
  <c r="E77" i="5"/>
  <c r="M78" i="4"/>
  <c r="D78" i="4" s="1"/>
  <c r="X95" i="4"/>
  <c r="AB75" i="5"/>
  <c r="D75" i="5" s="1"/>
  <c r="P83" i="5"/>
  <c r="AB85" i="5"/>
  <c r="E96" i="5"/>
  <c r="X99" i="5"/>
  <c r="B55" i="4"/>
  <c r="B90" i="4" s="1"/>
  <c r="D92" i="5" l="1"/>
  <c r="D83" i="5"/>
  <c r="D76" i="4"/>
  <c r="C90" i="4"/>
  <c r="C103" i="5"/>
  <c r="C85" i="5"/>
  <c r="C89" i="5"/>
  <c r="C104" i="5"/>
  <c r="C97" i="4"/>
  <c r="C104" i="4"/>
  <c r="C75" i="4"/>
  <c r="D88" i="4"/>
  <c r="C100" i="4"/>
  <c r="C83" i="4"/>
  <c r="C103" i="4"/>
  <c r="C84" i="4"/>
  <c r="C100" i="5"/>
  <c r="D99" i="4"/>
  <c r="D90" i="4"/>
  <c r="D85" i="4"/>
  <c r="C80" i="5"/>
  <c r="C78" i="4"/>
  <c r="C93" i="4"/>
  <c r="C95" i="4"/>
  <c r="D80" i="5"/>
  <c r="D93" i="5"/>
  <c r="C86" i="4"/>
  <c r="C89" i="4"/>
  <c r="C94" i="5"/>
  <c r="D102" i="4"/>
  <c r="C74" i="4"/>
  <c r="C75" i="5"/>
  <c r="D74" i="5"/>
  <c r="D82" i="4"/>
  <c r="C79" i="5"/>
  <c r="C81" i="4"/>
  <c r="D80" i="4"/>
  <c r="C74" i="5"/>
  <c r="D101" i="4"/>
  <c r="C90" i="5"/>
  <c r="C92" i="4"/>
  <c r="C96" i="5"/>
  <c r="C91" i="4"/>
  <c r="C96" i="4"/>
  <c r="C93" i="5"/>
  <c r="C95" i="5"/>
  <c r="D91" i="4"/>
  <c r="C91" i="5"/>
  <c r="C77" i="5"/>
  <c r="C102" i="5"/>
  <c r="D84" i="4"/>
</calcChain>
</file>

<file path=xl/sharedStrings.xml><?xml version="1.0" encoding="utf-8"?>
<sst xmlns="http://schemas.openxmlformats.org/spreadsheetml/2006/main" count="592" uniqueCount="82">
  <si>
    <t>Дата</t>
  </si>
  <si>
    <t>Cimb</t>
  </si>
  <si>
    <t>1h</t>
  </si>
  <si>
    <t>2h</t>
  </si>
  <si>
    <t>3h</t>
  </si>
  <si>
    <t>4h</t>
  </si>
  <si>
    <t>5h</t>
  </si>
  <si>
    <t>6h</t>
  </si>
  <si>
    <t>7h</t>
  </si>
  <si>
    <t>8h</t>
  </si>
  <si>
    <t>9h</t>
  </si>
  <si>
    <t>10h</t>
  </si>
  <si>
    <t>11h</t>
  </si>
  <si>
    <t>12h</t>
  </si>
  <si>
    <t>13h</t>
  </si>
  <si>
    <t>14h</t>
  </si>
  <si>
    <t>15h</t>
  </si>
  <si>
    <t>16h</t>
  </si>
  <si>
    <t>17h</t>
  </si>
  <si>
    <t>18h</t>
  </si>
  <si>
    <t>19h</t>
  </si>
  <si>
    <t>20h</t>
  </si>
  <si>
    <t>21h</t>
  </si>
  <si>
    <t>22h</t>
  </si>
  <si>
    <t>23h</t>
  </si>
  <si>
    <t>24h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</si>
  <si>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</si>
  <si>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</si>
  <si>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</si>
  <si>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</si>
  <si>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</si>
  <si>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</si>
  <si>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</si>
  <si>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</si>
  <si>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</si>
  <si>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</si>
  <si>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</si>
  <si>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r>
      <t>C</t>
    </r>
    <r>
      <rPr>
        <b/>
        <i/>
        <sz val="14"/>
        <color theme="0"/>
        <rFont val="Calibri"/>
        <family val="2"/>
        <scheme val="minor"/>
      </rPr>
      <t>imb</t>
    </r>
  </si>
  <si>
    <t>ПЕРИОД</t>
  </si>
  <si>
    <t>ВКУПНО</t>
  </si>
  <si>
    <t>Area Control Error (MWh/h)</t>
  </si>
  <si>
    <t>Вкупно</t>
  </si>
  <si>
    <t>Цена на порамнување €/MWh - Октомври 2020</t>
  </si>
  <si>
    <t>01.10.2020</t>
  </si>
  <si>
    <t>02.10.2020</t>
  </si>
  <si>
    <t>03.10.2020</t>
  </si>
  <si>
    <t>04.10.2020</t>
  </si>
  <si>
    <t>05.10.2020</t>
  </si>
  <si>
    <t>06.10.2020</t>
  </si>
  <si>
    <t>07.10.2020</t>
  </si>
  <si>
    <t>08.10.2020</t>
  </si>
  <si>
    <t>09.10.2020</t>
  </si>
  <si>
    <t>10.10.2020</t>
  </si>
  <si>
    <t>11.10.2020</t>
  </si>
  <si>
    <t>12.10.2020</t>
  </si>
  <si>
    <t>13.10.2020</t>
  </si>
  <si>
    <t>14.10.2020</t>
  </si>
  <si>
    <t>15.10.2020</t>
  </si>
  <si>
    <t>16.10.2020</t>
  </si>
  <si>
    <t>17.10.2020</t>
  </si>
  <si>
    <t>18.10.2020</t>
  </si>
  <si>
    <t>19.10.2020</t>
  </si>
  <si>
    <t>20.10.2020</t>
  </si>
  <si>
    <t>21.10.2020</t>
  </si>
  <si>
    <t>22.10.2020</t>
  </si>
  <si>
    <t>23.10.2020</t>
  </si>
  <si>
    <t>24.10.2020</t>
  </si>
  <si>
    <t>25.10.2020</t>
  </si>
  <si>
    <t>26.10.2020</t>
  </si>
  <si>
    <t>27.10.2020</t>
  </si>
  <si>
    <t>28.10.2020</t>
  </si>
  <si>
    <t>29.10.2020</t>
  </si>
  <si>
    <t>30.10.2020</t>
  </si>
  <si>
    <t>31.10.2020</t>
  </si>
  <si>
    <t>Цена на порамнување МКД/MWh - Октомври 2020</t>
  </si>
  <si>
    <t>Ангажирана aFRR регулација за нагоре - Октомври 2020</t>
  </si>
  <si>
    <t>Ангажирана aFRR регулација за надолу - Октомври 2020</t>
  </si>
  <si>
    <t>Ангажирана aFRR регулација СУМАРНО - Октомври 2020</t>
  </si>
  <si>
    <t>Ангажирана mFRR регулација за нагоре - Октомври 2020</t>
  </si>
  <si>
    <t>Ангажирана mFRR регулација за надолу - Октомври 2020</t>
  </si>
  <si>
    <t>Ангажирана mFRR регулација СУМАРНО- Октомври 2020</t>
  </si>
  <si>
    <t>Пресметката за 25.10.2020 е објавена во посебен фајл под наслов - Октомври 25.10.2020 - прелиминарна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</si>
</sst>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д_е_н_._-;\-* #,##0.00\ _д_е_н_._-;_-* &quot;-&quot;??\ _д_е_н_._-;_-@_-"/>
    <numFmt numFmtId="165" formatCode="0.0000"/>
  </numFmts>
  <fonts count="17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i/>
      <sz val="11"/>
      <color theme="3" tint="-0.24997711111789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1"/>
      <name val="Myriad Pro"/>
      <family val="2"/>
    </font>
    <font>
      <b/>
      <i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charset val="204"/>
      <scheme val="minor"/>
    </font>
    <font>
      <b/>
      <sz val="12"/>
      <color theme="3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0F6"/>
        <bgColor indexed="64"/>
      </patternFill>
    </fill>
  </fills>
  <borders count="80">
    <border>
      <left/>
      <right/>
      <top/>
      <bottom/>
      <diagonal/>
    </border>
    <border>
      <left style="double">
        <color theme="3"/>
      </left>
      <right style="thin">
        <color theme="0"/>
      </right>
      <top style="double">
        <color theme="3"/>
      </top>
      <bottom/>
      <diagonal/>
    </border>
    <border>
      <left style="thin">
        <color theme="0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theme="3"/>
      </right>
      <top style="thin">
        <color theme="0"/>
      </top>
      <bottom style="thin">
        <color theme="3"/>
      </bottom>
      <diagonal/>
    </border>
    <border>
      <left style="double">
        <color theme="3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4" tint="-0.249977111117893"/>
      </top>
      <bottom/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double">
        <color theme="3"/>
      </right>
      <top/>
      <bottom style="thin">
        <color theme="4" tint="-0.249977111117893"/>
      </bottom>
      <diagonal/>
    </border>
    <border>
      <left/>
      <right style="double">
        <color theme="3"/>
      </right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 style="thin">
        <color theme="0"/>
      </bottom>
      <diagonal/>
    </border>
    <border>
      <left style="double">
        <color theme="3"/>
      </left>
      <right style="thin">
        <color theme="0"/>
      </right>
      <top/>
      <bottom style="double">
        <color theme="3"/>
      </bottom>
      <diagonal/>
    </border>
    <border>
      <left/>
      <right/>
      <top style="thin">
        <color theme="0"/>
      </top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 style="thin">
        <color theme="0"/>
      </bottom>
      <diagonal/>
    </border>
    <border>
      <left/>
      <right style="thin">
        <color theme="0"/>
      </right>
      <top style="thin">
        <color theme="3"/>
      </top>
      <bottom style="thin">
        <color theme="4"/>
      </bottom>
      <diagonal/>
    </border>
    <border>
      <left/>
      <right style="thin">
        <color theme="3"/>
      </right>
      <top style="thin">
        <color theme="3"/>
      </top>
      <bottom style="thin">
        <color theme="4"/>
      </bottom>
      <diagonal/>
    </border>
    <border>
      <left style="thin">
        <color theme="3"/>
      </left>
      <right style="thin">
        <color theme="4"/>
      </right>
      <top/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/>
      <top style="thin">
        <color theme="3"/>
      </top>
      <bottom/>
      <diagonal/>
    </border>
    <border>
      <left/>
      <right style="medium">
        <color theme="3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theme="0"/>
      </left>
      <right style="thin">
        <color theme="3"/>
      </right>
      <top style="thin">
        <color theme="0"/>
      </top>
      <bottom/>
      <diagonal/>
    </border>
    <border>
      <left style="thin">
        <color theme="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3"/>
      </top>
      <bottom style="thin">
        <color theme="0"/>
      </bottom>
      <diagonal/>
    </border>
    <border>
      <left/>
      <right/>
      <top style="medium">
        <color theme="3"/>
      </top>
      <bottom style="thin">
        <color theme="0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0"/>
      </left>
      <right/>
      <top style="thin">
        <color theme="0"/>
      </top>
      <bottom style="thin">
        <color theme="3"/>
      </bottom>
      <diagonal/>
    </border>
    <border>
      <left/>
      <right/>
      <top style="thin">
        <color theme="0"/>
      </top>
      <bottom style="thin">
        <color theme="3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 style="thin">
        <color theme="3"/>
      </right>
      <top style="thin">
        <color theme="3"/>
      </top>
      <bottom style="thin">
        <color theme="0"/>
      </bottom>
      <diagonal/>
    </border>
    <border>
      <left style="thin">
        <color theme="3"/>
      </left>
      <right/>
      <top/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/>
      <bottom style="thin">
        <color theme="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/>
      </left>
      <right/>
      <top style="thin">
        <color theme="0"/>
      </top>
      <bottom style="thin">
        <color theme="3"/>
      </bottom>
      <diagonal/>
    </border>
    <border>
      <left style="thin">
        <color theme="4" tint="-0.249977111117893"/>
      </left>
      <right style="thin">
        <color theme="0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0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3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3"/>
      </right>
      <top/>
      <bottom style="medium">
        <color theme="3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3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3"/>
      </right>
      <top style="thin">
        <color theme="0"/>
      </top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17">
    <xf numFmtId="0" fontId="0" fillId="0" borderId="0" xfId="0"/>
    <xf numFmtId="0" fontId="0" fillId="2" borderId="0" xfId="0" applyFill="1"/>
    <xf numFmtId="0" fontId="0" fillId="2" borderId="0" xfId="0" applyFont="1" applyFill="1"/>
    <xf numFmtId="2" fontId="6" fillId="4" borderId="7" xfId="0" applyNumberFormat="1" applyFont="1" applyFill="1" applyBorder="1" applyAlignment="1">
      <alignment horizontal="center" vertical="center"/>
    </xf>
    <xf numFmtId="2" fontId="6" fillId="4" borderId="8" xfId="0" applyNumberFormat="1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14" fontId="0" fillId="2" borderId="0" xfId="0" applyNumberFormat="1" applyFill="1"/>
    <xf numFmtId="0" fontId="7" fillId="4" borderId="11" xfId="0" applyFont="1" applyFill="1" applyBorder="1" applyAlignment="1">
      <alignment horizontal="center" vertical="center"/>
    </xf>
    <xf numFmtId="164" fontId="8" fillId="2" borderId="12" xfId="1" applyFont="1" applyFill="1" applyBorder="1" applyAlignment="1">
      <alignment horizontal="center" vertical="top" wrapText="1"/>
    </xf>
    <xf numFmtId="164" fontId="8" fillId="2" borderId="13" xfId="1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164" fontId="8" fillId="2" borderId="0" xfId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/>
    </xf>
    <xf numFmtId="164" fontId="8" fillId="2" borderId="17" xfId="1" applyFont="1" applyFill="1" applyBorder="1" applyAlignment="1">
      <alignment horizontal="center" vertical="center" wrapText="1"/>
    </xf>
    <xf numFmtId="164" fontId="8" fillId="2" borderId="18" xfId="1" applyFont="1" applyFill="1" applyBorder="1" applyAlignment="1">
      <alignment horizontal="center" vertical="center" wrapText="1"/>
    </xf>
    <xf numFmtId="164" fontId="8" fillId="2" borderId="12" xfId="1" applyFont="1" applyFill="1" applyBorder="1" applyAlignment="1">
      <alignment horizontal="center" vertical="center" wrapText="1"/>
    </xf>
    <xf numFmtId="164" fontId="8" fillId="2" borderId="12" xfId="1" applyFont="1" applyFill="1" applyBorder="1" applyAlignment="1">
      <alignment horizontal="center" wrapText="1"/>
    </xf>
    <xf numFmtId="164" fontId="8" fillId="2" borderId="19" xfId="1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164" fontId="8" fillId="2" borderId="23" xfId="1" applyFont="1" applyFill="1" applyBorder="1" applyAlignment="1">
      <alignment horizontal="center" vertical="center" wrapText="1"/>
    </xf>
    <xf numFmtId="164" fontId="8" fillId="2" borderId="24" xfId="1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14" fontId="4" fillId="3" borderId="28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65" fontId="0" fillId="2" borderId="29" xfId="0" applyNumberForma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165" fontId="0" fillId="2" borderId="31" xfId="0" applyNumberFormat="1" applyFill="1" applyBorder="1" applyAlignment="1">
      <alignment horizontal="center"/>
    </xf>
    <xf numFmtId="0" fontId="9" fillId="2" borderId="0" xfId="0" applyFont="1" applyFill="1"/>
    <xf numFmtId="2" fontId="1" fillId="4" borderId="7" xfId="0" applyNumberFormat="1" applyFont="1" applyFill="1" applyBorder="1" applyAlignment="1">
      <alignment horizontal="center" vertical="center"/>
    </xf>
    <xf numFmtId="2" fontId="1" fillId="4" borderId="8" xfId="0" applyNumberFormat="1" applyFont="1" applyFill="1" applyBorder="1" applyAlignment="1">
      <alignment horizontal="center" vertical="center"/>
    </xf>
    <xf numFmtId="2" fontId="1" fillId="4" borderId="40" xfId="0" applyNumberFormat="1" applyFont="1" applyFill="1" applyBorder="1" applyAlignment="1">
      <alignment horizontal="center" vertical="center"/>
    </xf>
    <xf numFmtId="14" fontId="4" fillId="3" borderId="41" xfId="0" applyNumberFormat="1" applyFont="1" applyFill="1" applyBorder="1" applyAlignment="1">
      <alignment horizontal="center" vertical="center"/>
    </xf>
    <xf numFmtId="4" fontId="13" fillId="2" borderId="44" xfId="0" applyNumberFormat="1" applyFont="1" applyFill="1" applyBorder="1" applyAlignment="1">
      <alignment horizontal="center" vertical="center"/>
    </xf>
    <xf numFmtId="4" fontId="13" fillId="2" borderId="0" xfId="0" applyNumberFormat="1" applyFont="1" applyFill="1" applyBorder="1" applyAlignment="1">
      <alignment horizontal="center" vertical="center"/>
    </xf>
    <xf numFmtId="4" fontId="13" fillId="2" borderId="29" xfId="0" applyNumberFormat="1" applyFont="1" applyFill="1" applyBorder="1" applyAlignment="1">
      <alignment horizontal="center" vertical="center"/>
    </xf>
    <xf numFmtId="14" fontId="4" fillId="3" borderId="45" xfId="0" applyNumberFormat="1" applyFont="1" applyFill="1" applyBorder="1" applyAlignment="1">
      <alignment horizontal="center" vertical="center"/>
    </xf>
    <xf numFmtId="14" fontId="4" fillId="3" borderId="47" xfId="0" applyNumberFormat="1" applyFont="1" applyFill="1" applyBorder="1" applyAlignment="1">
      <alignment horizontal="center" vertical="center"/>
    </xf>
    <xf numFmtId="14" fontId="4" fillId="3" borderId="52" xfId="0" applyNumberFormat="1" applyFont="1" applyFill="1" applyBorder="1" applyAlignment="1">
      <alignment horizontal="center" vertical="center"/>
    </xf>
    <xf numFmtId="4" fontId="12" fillId="5" borderId="53" xfId="0" applyNumberFormat="1" applyFont="1" applyFill="1" applyBorder="1" applyAlignment="1">
      <alignment horizontal="center" vertical="center"/>
    </xf>
    <xf numFmtId="4" fontId="12" fillId="5" borderId="11" xfId="0" applyNumberFormat="1" applyFont="1" applyFill="1" applyBorder="1" applyAlignment="1">
      <alignment horizontal="center" vertical="center"/>
    </xf>
    <xf numFmtId="4" fontId="13" fillId="2" borderId="54" xfId="0" applyNumberFormat="1" applyFont="1" applyFill="1" applyBorder="1" applyAlignment="1">
      <alignment horizontal="center" vertical="center"/>
    </xf>
    <xf numFmtId="2" fontId="13" fillId="2" borderId="35" xfId="0" applyNumberFormat="1" applyFont="1" applyFill="1" applyBorder="1" applyAlignment="1">
      <alignment horizontal="center" vertical="center"/>
    </xf>
    <xf numFmtId="2" fontId="13" fillId="2" borderId="36" xfId="0" applyNumberFormat="1" applyFont="1" applyFill="1" applyBorder="1" applyAlignment="1">
      <alignment horizontal="center" vertical="center"/>
    </xf>
    <xf numFmtId="14" fontId="4" fillId="3" borderId="55" xfId="0" applyNumberFormat="1" applyFont="1" applyFill="1" applyBorder="1" applyAlignment="1">
      <alignment horizontal="center" vertical="center"/>
    </xf>
    <xf numFmtId="4" fontId="12" fillId="5" borderId="56" xfId="0" applyNumberFormat="1" applyFont="1" applyFill="1" applyBorder="1" applyAlignment="1">
      <alignment horizontal="center" vertical="center"/>
    </xf>
    <xf numFmtId="4" fontId="12" fillId="5" borderId="15" xfId="0" applyNumberFormat="1" applyFont="1" applyFill="1" applyBorder="1" applyAlignment="1">
      <alignment horizontal="center" vertical="center"/>
    </xf>
    <xf numFmtId="14" fontId="4" fillId="3" borderId="57" xfId="0" applyNumberFormat="1" applyFont="1" applyFill="1" applyBorder="1" applyAlignment="1">
      <alignment horizontal="center" vertical="center"/>
    </xf>
    <xf numFmtId="4" fontId="12" fillId="5" borderId="58" xfId="0" applyNumberFormat="1" applyFont="1" applyFill="1" applyBorder="1" applyAlignment="1">
      <alignment horizontal="center" vertical="center"/>
    </xf>
    <xf numFmtId="4" fontId="12" fillId="5" borderId="30" xfId="0" applyNumberFormat="1" applyFont="1" applyFill="1" applyBorder="1" applyAlignment="1">
      <alignment horizontal="center" vertical="center"/>
    </xf>
    <xf numFmtId="4" fontId="13" fillId="2" borderId="59" xfId="0" applyNumberFormat="1" applyFont="1" applyFill="1" applyBorder="1" applyAlignment="1">
      <alignment horizontal="center" vertical="center"/>
    </xf>
    <xf numFmtId="4" fontId="13" fillId="2" borderId="30" xfId="0" applyNumberFormat="1" applyFont="1" applyFill="1" applyBorder="1" applyAlignment="1">
      <alignment horizontal="center" vertical="center"/>
    </xf>
    <xf numFmtId="4" fontId="13" fillId="2" borderId="3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" fillId="4" borderId="69" xfId="0" applyNumberFormat="1" applyFont="1" applyFill="1" applyBorder="1" applyAlignment="1">
      <alignment horizontal="center" vertical="center"/>
    </xf>
    <xf numFmtId="14" fontId="2" fillId="3" borderId="70" xfId="0" applyNumberFormat="1" applyFont="1" applyFill="1" applyBorder="1" applyAlignment="1">
      <alignment horizontal="center" vertical="center"/>
    </xf>
    <xf numFmtId="2" fontId="13" fillId="2" borderId="71" xfId="0" applyNumberFormat="1" applyFont="1" applyFill="1" applyBorder="1" applyAlignment="1">
      <alignment horizontal="center" vertical="center"/>
    </xf>
    <xf numFmtId="14" fontId="2" fillId="3" borderId="72" xfId="0" applyNumberFormat="1" applyFont="1" applyFill="1" applyBorder="1" applyAlignment="1">
      <alignment horizontal="center" vertical="center"/>
    </xf>
    <xf numFmtId="4" fontId="13" fillId="2" borderId="73" xfId="0" applyNumberFormat="1" applyFont="1" applyFill="1" applyBorder="1" applyAlignment="1">
      <alignment horizontal="center" vertical="center"/>
    </xf>
    <xf numFmtId="14" fontId="2" fillId="3" borderId="74" xfId="0" applyNumberFormat="1" applyFont="1" applyFill="1" applyBorder="1" applyAlignment="1">
      <alignment horizontal="center" vertical="center"/>
    </xf>
    <xf numFmtId="4" fontId="13" fillId="2" borderId="77" xfId="0" applyNumberFormat="1" applyFont="1" applyFill="1" applyBorder="1" applyAlignment="1">
      <alignment horizontal="center" vertical="center"/>
    </xf>
    <xf numFmtId="4" fontId="13" fillId="2" borderId="78" xfId="0" applyNumberFormat="1" applyFont="1" applyFill="1" applyBorder="1" applyAlignment="1">
      <alignment horizontal="center" vertical="center"/>
    </xf>
    <xf numFmtId="4" fontId="13" fillId="2" borderId="79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4" fontId="4" fillId="3" borderId="10" xfId="0" applyNumberFormat="1" applyFont="1" applyFill="1" applyBorder="1" applyAlignment="1">
      <alignment horizontal="center" vertical="center"/>
    </xf>
    <xf numFmtId="14" fontId="4" fillId="3" borderId="14" xfId="0" applyNumberFormat="1" applyFont="1" applyFill="1" applyBorder="1" applyAlignment="1">
      <alignment horizontal="center" vertical="center"/>
    </xf>
    <xf numFmtId="14" fontId="4" fillId="3" borderId="5" xfId="0" applyNumberFormat="1" applyFont="1" applyFill="1" applyBorder="1" applyAlignment="1">
      <alignment horizontal="center" vertical="center"/>
    </xf>
    <xf numFmtId="14" fontId="4" fillId="3" borderId="2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2" fontId="12" fillId="5" borderId="46" xfId="0" applyNumberFormat="1" applyFont="1" applyFill="1" applyBorder="1" applyAlignment="1">
      <alignment horizontal="center" vertical="center"/>
    </xf>
    <xf numFmtId="2" fontId="12" fillId="5" borderId="15" xfId="0" applyNumberFormat="1" applyFont="1" applyFill="1" applyBorder="1" applyAlignment="1">
      <alignment horizontal="center" vertical="center"/>
    </xf>
    <xf numFmtId="2" fontId="12" fillId="5" borderId="48" xfId="0" applyNumberFormat="1" applyFont="1" applyFill="1" applyBorder="1" applyAlignment="1">
      <alignment horizontal="center" vertical="center"/>
    </xf>
    <xf numFmtId="2" fontId="12" fillId="5" borderId="49" xfId="0" applyNumberFormat="1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14" fontId="11" fillId="3" borderId="35" xfId="0" applyNumberFormat="1" applyFont="1" applyFill="1" applyBorder="1" applyAlignment="1">
      <alignment horizontal="center"/>
    </xf>
    <xf numFmtId="0" fontId="11" fillId="3" borderId="35" xfId="0" applyFont="1" applyFill="1" applyBorder="1" applyAlignment="1">
      <alignment horizontal="center"/>
    </xf>
    <xf numFmtId="0" fontId="11" fillId="3" borderId="36" xfId="0" applyFont="1" applyFill="1" applyBorder="1" applyAlignment="1">
      <alignment horizontal="center"/>
    </xf>
    <xf numFmtId="14" fontId="11" fillId="3" borderId="50" xfId="0" applyNumberFormat="1" applyFont="1" applyFill="1" applyBorder="1" applyAlignment="1">
      <alignment horizontal="center"/>
    </xf>
    <xf numFmtId="14" fontId="11" fillId="3" borderId="51" xfId="0" applyNumberFormat="1" applyFont="1" applyFill="1" applyBorder="1" applyAlignment="1">
      <alignment horizontal="center"/>
    </xf>
    <xf numFmtId="2" fontId="12" fillId="5" borderId="42" xfId="0" applyNumberFormat="1" applyFont="1" applyFill="1" applyBorder="1" applyAlignment="1">
      <alignment horizontal="center" vertical="center"/>
    </xf>
    <xf numFmtId="2" fontId="12" fillId="5" borderId="43" xfId="0" applyNumberFormat="1" applyFont="1" applyFill="1" applyBorder="1" applyAlignment="1">
      <alignment horizontal="center" vertical="center"/>
    </xf>
    <xf numFmtId="14" fontId="11" fillId="3" borderId="63" xfId="0" applyNumberFormat="1" applyFont="1" applyFill="1" applyBorder="1" applyAlignment="1">
      <alignment horizontal="center"/>
    </xf>
    <xf numFmtId="0" fontId="11" fillId="3" borderId="50" xfId="0" applyFont="1" applyFill="1" applyBorder="1" applyAlignment="1">
      <alignment horizontal="center"/>
    </xf>
    <xf numFmtId="0" fontId="11" fillId="3" borderId="51" xfId="0" applyFont="1" applyFill="1" applyBorder="1" applyAlignment="1">
      <alignment horizontal="center"/>
    </xf>
    <xf numFmtId="2" fontId="12" fillId="5" borderId="11" xfId="0" applyNumberFormat="1" applyFont="1" applyFill="1" applyBorder="1" applyAlignment="1">
      <alignment horizontal="center" vertical="center"/>
    </xf>
    <xf numFmtId="2" fontId="12" fillId="5" borderId="61" xfId="0" applyNumberFormat="1" applyFont="1" applyFill="1" applyBorder="1" applyAlignment="1">
      <alignment horizontal="center" vertical="center"/>
    </xf>
    <xf numFmtId="2" fontId="12" fillId="5" borderId="62" xfId="0" applyNumberFormat="1" applyFont="1" applyFill="1" applyBorder="1" applyAlignment="1">
      <alignment horizontal="center" vertical="center"/>
    </xf>
    <xf numFmtId="2" fontId="12" fillId="5" borderId="60" xfId="0" applyNumberFormat="1" applyFont="1" applyFill="1" applyBorder="1" applyAlignment="1">
      <alignment horizontal="center" vertical="center"/>
    </xf>
    <xf numFmtId="2" fontId="1" fillId="4" borderId="46" xfId="0" applyNumberFormat="1" applyFont="1" applyFill="1" applyBorder="1" applyAlignment="1">
      <alignment horizontal="center" vertical="center"/>
    </xf>
    <xf numFmtId="2" fontId="1" fillId="4" borderId="61" xfId="0" applyNumberFormat="1" applyFont="1" applyFill="1" applyBorder="1" applyAlignment="1">
      <alignment horizontal="center" vertical="center"/>
    </xf>
    <xf numFmtId="2" fontId="1" fillId="4" borderId="75" xfId="0" applyNumberFormat="1" applyFont="1" applyFill="1" applyBorder="1" applyAlignment="1">
      <alignment horizontal="center" vertical="center"/>
    </xf>
    <xf numFmtId="2" fontId="1" fillId="4" borderId="76" xfId="0" applyNumberFormat="1" applyFont="1" applyFill="1" applyBorder="1" applyAlignment="1">
      <alignment horizontal="center" vertical="center"/>
    </xf>
    <xf numFmtId="14" fontId="15" fillId="2" borderId="0" xfId="0" applyNumberFormat="1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0" fontId="2" fillId="3" borderId="68" xfId="0" applyFont="1" applyFill="1" applyBorder="1" applyAlignment="1">
      <alignment horizontal="center" vertical="center"/>
    </xf>
    <xf numFmtId="0" fontId="14" fillId="3" borderId="65" xfId="0" applyFont="1" applyFill="1" applyBorder="1" applyAlignment="1">
      <alignment horizontal="center" vertical="center"/>
    </xf>
    <xf numFmtId="0" fontId="14" fillId="3" borderId="66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14" fontId="11" fillId="3" borderId="65" xfId="0" applyNumberFormat="1" applyFont="1" applyFill="1" applyBorder="1" applyAlignment="1">
      <alignment horizontal="center"/>
    </xf>
    <xf numFmtId="0" fontId="11" fillId="3" borderId="65" xfId="0" applyFont="1" applyFill="1" applyBorder="1" applyAlignment="1">
      <alignment horizontal="center"/>
    </xf>
    <xf numFmtId="0" fontId="11" fillId="3" borderId="67" xfId="0" applyFont="1" applyFill="1" applyBorder="1" applyAlignment="1">
      <alignment horizontal="center"/>
    </xf>
    <xf numFmtId="2" fontId="1" fillId="4" borderId="15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16" fillId="2" borderId="1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mara.arminovska/Documents/vozni%20redovi%20oktomvri/Izvestaj_blank%20-%20TETO%20OKTOMVR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aFRR TE-TO"/>
      <sheetName val="mFRR TE-TO"/>
      <sheetName val="TE-TO troshoci - aFRR"/>
      <sheetName val="TE-TO troshoci - mFRR"/>
      <sheetName val="HUPX"/>
      <sheetName val="MEPSO TOTAL"/>
      <sheetName val="Izvestaj_blank - TETO OKTOMVRI"/>
    </sheetNames>
    <sheetDataSet>
      <sheetData sheetId="0">
        <row r="3">
          <cell r="D3" t="str">
            <v>Октомври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137"/>
  <sheetViews>
    <sheetView topLeftCell="A86" zoomScale="85" zoomScaleNormal="85" workbookViewId="0">
      <selection activeCell="D100" sqref="D100:AA103"/>
    </sheetView>
  </sheetViews>
  <sheetFormatPr defaultColWidth="8.85546875" defaultRowHeight="15"/>
  <cols>
    <col min="1" max="1" width="10.5703125" style="1" bestFit="1" customWidth="1"/>
    <col min="2" max="2" width="14.28515625" style="2" bestFit="1" customWidth="1"/>
    <col min="3" max="3" width="18" style="2" customWidth="1"/>
    <col min="4" max="27" width="10.85546875" style="1" customWidth="1"/>
    <col min="28" max="16384" width="8.85546875" style="1"/>
  </cols>
  <sheetData>
    <row r="1" spans="1:27" ht="15.75" thickBot="1"/>
    <row r="2" spans="1:27" ht="21.75" thickTop="1">
      <c r="B2" s="70" t="s">
        <v>0</v>
      </c>
      <c r="C2" s="71" t="s">
        <v>1</v>
      </c>
      <c r="D2" s="73" t="s">
        <v>42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1:27" ht="15" customHeight="1">
      <c r="B3" s="68"/>
      <c r="C3" s="72"/>
      <c r="D3" s="3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5" t="s">
        <v>25</v>
      </c>
    </row>
    <row r="4" spans="1:27" ht="15" customHeight="1">
      <c r="A4" s="6"/>
      <c r="B4" s="66" t="s">
        <v>43</v>
      </c>
      <c r="C4" s="7" t="s">
        <v>26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58.159942047649707</v>
      </c>
      <c r="S4" s="8">
        <v>58.602894736842103</v>
      </c>
      <c r="T4" s="8">
        <v>72.739999999999995</v>
      </c>
      <c r="U4" s="8">
        <v>80.400000000000006</v>
      </c>
      <c r="V4" s="8">
        <v>0</v>
      </c>
      <c r="W4" s="8">
        <v>99.11</v>
      </c>
      <c r="X4" s="8">
        <v>0</v>
      </c>
      <c r="Y4" s="8">
        <v>0</v>
      </c>
      <c r="Z4" s="8">
        <v>0</v>
      </c>
      <c r="AA4" s="9">
        <v>0</v>
      </c>
    </row>
    <row r="5" spans="1:27" ht="15.75" customHeight="1">
      <c r="A5" s="6"/>
      <c r="B5" s="67"/>
      <c r="C5" s="10" t="s">
        <v>27</v>
      </c>
      <c r="D5" s="11">
        <v>0</v>
      </c>
      <c r="E5" s="11">
        <v>10.55</v>
      </c>
      <c r="F5" s="11">
        <v>10.55</v>
      </c>
      <c r="G5" s="11">
        <v>10.55</v>
      </c>
      <c r="H5" s="11">
        <v>10.55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29.069999999999997</v>
      </c>
      <c r="W5" s="11">
        <v>0</v>
      </c>
      <c r="X5" s="11">
        <v>27.5</v>
      </c>
      <c r="Y5" s="11">
        <v>23.15</v>
      </c>
      <c r="Z5" s="11">
        <v>15.083965252938169</v>
      </c>
      <c r="AA5" s="9">
        <v>12.083039073806079</v>
      </c>
    </row>
    <row r="6" spans="1:27" ht="15" customHeight="1">
      <c r="A6" s="6"/>
      <c r="B6" s="67"/>
      <c r="C6" s="10" t="s">
        <v>28</v>
      </c>
      <c r="D6" s="11">
        <v>17.350000000000001</v>
      </c>
      <c r="E6" s="11">
        <v>0</v>
      </c>
      <c r="F6" s="11">
        <v>0</v>
      </c>
      <c r="G6" s="11">
        <v>0</v>
      </c>
      <c r="H6" s="11">
        <v>0</v>
      </c>
      <c r="I6" s="11">
        <v>17.72</v>
      </c>
      <c r="J6" s="11">
        <v>23.5</v>
      </c>
      <c r="K6" s="11">
        <v>28</v>
      </c>
      <c r="L6" s="11">
        <v>29.75</v>
      </c>
      <c r="M6" s="11">
        <v>27.6</v>
      </c>
      <c r="N6" s="11">
        <v>26</v>
      </c>
      <c r="O6" s="11">
        <v>25</v>
      </c>
      <c r="P6" s="11">
        <v>23.69</v>
      </c>
      <c r="Q6" s="11">
        <v>23.5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9">
        <v>0</v>
      </c>
    </row>
    <row r="7" spans="1:27" ht="15.75" customHeight="1">
      <c r="A7" s="6"/>
      <c r="B7" s="68"/>
      <c r="C7" s="12" t="s">
        <v>29</v>
      </c>
      <c r="D7" s="13">
        <v>52.05</v>
      </c>
      <c r="E7" s="13">
        <v>0</v>
      </c>
      <c r="F7" s="13">
        <v>0</v>
      </c>
      <c r="G7" s="13">
        <v>0</v>
      </c>
      <c r="H7" s="13">
        <v>0</v>
      </c>
      <c r="I7" s="13">
        <v>53.16</v>
      </c>
      <c r="J7" s="13">
        <v>70.5</v>
      </c>
      <c r="K7" s="13">
        <v>84</v>
      </c>
      <c r="L7" s="13">
        <v>89.25</v>
      </c>
      <c r="M7" s="13">
        <v>82.8</v>
      </c>
      <c r="N7" s="13">
        <v>77.989999999999995</v>
      </c>
      <c r="O7" s="13">
        <v>74.989999999999995</v>
      </c>
      <c r="P7" s="13">
        <v>71.069999999999993</v>
      </c>
      <c r="Q7" s="13">
        <v>70.5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4">
        <v>0</v>
      </c>
    </row>
    <row r="8" spans="1:27">
      <c r="A8" s="6"/>
      <c r="B8" s="66" t="s">
        <v>44</v>
      </c>
      <c r="C8" s="7" t="s">
        <v>26</v>
      </c>
      <c r="D8" s="8">
        <v>0</v>
      </c>
      <c r="E8" s="8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6">
        <v>0</v>
      </c>
      <c r="AA8" s="17">
        <v>0</v>
      </c>
    </row>
    <row r="9" spans="1:27">
      <c r="A9" s="6"/>
      <c r="B9" s="67"/>
      <c r="C9" s="10" t="s">
        <v>27</v>
      </c>
      <c r="D9" s="11">
        <v>11.05</v>
      </c>
      <c r="E9" s="11">
        <v>10.83</v>
      </c>
      <c r="F9" s="11">
        <v>10.68</v>
      </c>
      <c r="G9" s="11">
        <v>10.55</v>
      </c>
      <c r="H9" s="11">
        <v>10.74</v>
      </c>
      <c r="I9" s="11">
        <v>11.32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12.111510791366907</v>
      </c>
      <c r="S9" s="11">
        <v>17.149999999999999</v>
      </c>
      <c r="T9" s="11">
        <v>0</v>
      </c>
      <c r="U9" s="11">
        <v>18.28</v>
      </c>
      <c r="V9" s="11">
        <v>12.097363675397169</v>
      </c>
      <c r="W9" s="11">
        <v>20.329999999999998</v>
      </c>
      <c r="X9" s="11">
        <v>17.309999999999999</v>
      </c>
      <c r="Y9" s="11">
        <v>13.358022053756029</v>
      </c>
      <c r="Z9" s="11">
        <v>15.99</v>
      </c>
      <c r="AA9" s="9">
        <v>11.853636363636362</v>
      </c>
    </row>
    <row r="10" spans="1:27">
      <c r="A10" s="6"/>
      <c r="B10" s="67"/>
      <c r="C10" s="10" t="s">
        <v>28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23.94</v>
      </c>
      <c r="K10" s="11">
        <v>27.1</v>
      </c>
      <c r="L10" s="11">
        <v>28.58</v>
      </c>
      <c r="M10" s="11">
        <v>26.74</v>
      </c>
      <c r="N10" s="11">
        <v>25.28</v>
      </c>
      <c r="O10" s="11">
        <v>23.73</v>
      </c>
      <c r="P10" s="11">
        <v>19.43</v>
      </c>
      <c r="Q10" s="11">
        <v>17.98</v>
      </c>
      <c r="R10" s="11">
        <v>0</v>
      </c>
      <c r="S10" s="11">
        <v>0</v>
      </c>
      <c r="T10" s="11">
        <v>17.100000000000001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9">
        <v>0</v>
      </c>
    </row>
    <row r="11" spans="1:27">
      <c r="A11" s="6"/>
      <c r="B11" s="68"/>
      <c r="C11" s="12" t="s">
        <v>29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71.819999999999993</v>
      </c>
      <c r="K11" s="13">
        <v>81.290000000000006</v>
      </c>
      <c r="L11" s="13">
        <v>85.73</v>
      </c>
      <c r="M11" s="13">
        <v>80.22</v>
      </c>
      <c r="N11" s="13">
        <v>75.83</v>
      </c>
      <c r="O11" s="13">
        <v>71.19</v>
      </c>
      <c r="P11" s="13">
        <v>58.28</v>
      </c>
      <c r="Q11" s="13">
        <v>53.93</v>
      </c>
      <c r="R11" s="13">
        <v>0</v>
      </c>
      <c r="S11" s="13">
        <v>0</v>
      </c>
      <c r="T11" s="13">
        <v>51.3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4">
        <v>0</v>
      </c>
    </row>
    <row r="12" spans="1:27">
      <c r="A12" s="6"/>
      <c r="B12" s="66" t="s">
        <v>45</v>
      </c>
      <c r="C12" s="7" t="s">
        <v>26</v>
      </c>
      <c r="D12" s="8">
        <v>0</v>
      </c>
      <c r="E12" s="8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30.3933386327504</v>
      </c>
      <c r="S12" s="15">
        <v>35.25</v>
      </c>
      <c r="T12" s="15">
        <v>40.61</v>
      </c>
      <c r="U12" s="15">
        <v>0</v>
      </c>
      <c r="V12" s="15">
        <v>48.758115269956946</v>
      </c>
      <c r="W12" s="15">
        <v>58.78</v>
      </c>
      <c r="X12" s="15">
        <v>50.65</v>
      </c>
      <c r="Y12" s="15">
        <v>0</v>
      </c>
      <c r="Z12" s="16">
        <v>38.433235294117651</v>
      </c>
      <c r="AA12" s="17">
        <v>33.004642857142855</v>
      </c>
    </row>
    <row r="13" spans="1:27">
      <c r="A13" s="6"/>
      <c r="B13" s="67"/>
      <c r="C13" s="10" t="s">
        <v>27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9">
        <v>0</v>
      </c>
    </row>
    <row r="14" spans="1:27">
      <c r="A14" s="6"/>
      <c r="B14" s="67"/>
      <c r="C14" s="10" t="s">
        <v>28</v>
      </c>
      <c r="D14" s="11">
        <v>5.54</v>
      </c>
      <c r="E14" s="11">
        <v>4.92</v>
      </c>
      <c r="F14" s="11">
        <v>2.42</v>
      </c>
      <c r="G14" s="11">
        <v>1.1200000000000001</v>
      </c>
      <c r="H14" s="11">
        <v>1.78</v>
      </c>
      <c r="I14" s="11">
        <v>3.1</v>
      </c>
      <c r="J14" s="11">
        <v>5.53</v>
      </c>
      <c r="K14" s="11">
        <v>9.5500000000000007</v>
      </c>
      <c r="L14" s="11">
        <v>13.79</v>
      </c>
      <c r="M14" s="11">
        <v>16.420000000000002</v>
      </c>
      <c r="N14" s="11">
        <v>14.45</v>
      </c>
      <c r="O14" s="11">
        <v>13.53</v>
      </c>
      <c r="P14" s="11">
        <v>12.82</v>
      </c>
      <c r="Q14" s="11">
        <v>11.65</v>
      </c>
      <c r="R14" s="11">
        <v>0</v>
      </c>
      <c r="S14" s="11">
        <v>0</v>
      </c>
      <c r="T14" s="11">
        <v>0</v>
      </c>
      <c r="U14" s="11">
        <v>15.47</v>
      </c>
      <c r="V14" s="11">
        <v>0</v>
      </c>
      <c r="W14" s="11">
        <v>0</v>
      </c>
      <c r="X14" s="11">
        <v>0</v>
      </c>
      <c r="Y14" s="11">
        <v>17.13</v>
      </c>
      <c r="Z14" s="11">
        <v>0</v>
      </c>
      <c r="AA14" s="9">
        <v>0</v>
      </c>
    </row>
    <row r="15" spans="1:27">
      <c r="A15" s="6"/>
      <c r="B15" s="68"/>
      <c r="C15" s="12" t="s">
        <v>29</v>
      </c>
      <c r="D15" s="13">
        <v>16.61</v>
      </c>
      <c r="E15" s="13">
        <v>14.75</v>
      </c>
      <c r="F15" s="13">
        <v>7.25</v>
      </c>
      <c r="G15" s="13">
        <v>3.35</v>
      </c>
      <c r="H15" s="13">
        <v>5.33</v>
      </c>
      <c r="I15" s="13">
        <v>9.2899999999999991</v>
      </c>
      <c r="J15" s="13">
        <v>16.59</v>
      </c>
      <c r="K15" s="13">
        <v>28.65</v>
      </c>
      <c r="L15" s="13">
        <v>41.37</v>
      </c>
      <c r="M15" s="13">
        <v>49.26</v>
      </c>
      <c r="N15" s="13">
        <v>43.34</v>
      </c>
      <c r="O15" s="13">
        <v>40.590000000000003</v>
      </c>
      <c r="P15" s="13">
        <v>38.450000000000003</v>
      </c>
      <c r="Q15" s="13">
        <v>34.950000000000003</v>
      </c>
      <c r="R15" s="13">
        <v>0</v>
      </c>
      <c r="S15" s="13">
        <v>0</v>
      </c>
      <c r="T15" s="13">
        <v>0</v>
      </c>
      <c r="U15" s="13">
        <v>46.41</v>
      </c>
      <c r="V15" s="13">
        <v>0</v>
      </c>
      <c r="W15" s="13">
        <v>0</v>
      </c>
      <c r="X15" s="13">
        <v>0</v>
      </c>
      <c r="Y15" s="13">
        <v>51.38</v>
      </c>
      <c r="Z15" s="13">
        <v>0</v>
      </c>
      <c r="AA15" s="14">
        <v>0</v>
      </c>
    </row>
    <row r="16" spans="1:27">
      <c r="A16" s="6"/>
      <c r="B16" s="66" t="s">
        <v>46</v>
      </c>
      <c r="C16" s="7" t="s">
        <v>26</v>
      </c>
      <c r="D16" s="8">
        <v>0</v>
      </c>
      <c r="E16" s="8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8.42</v>
      </c>
      <c r="N16" s="15">
        <v>3.97</v>
      </c>
      <c r="O16" s="15">
        <v>2.94</v>
      </c>
      <c r="P16" s="15">
        <v>1.28986301369863</v>
      </c>
      <c r="Q16" s="15">
        <v>0.50986301369863007</v>
      </c>
      <c r="R16" s="15">
        <v>1.2564216120460585</v>
      </c>
      <c r="S16" s="15">
        <v>2.6248148148148149</v>
      </c>
      <c r="T16" s="15">
        <v>15.390000000000002</v>
      </c>
      <c r="U16" s="15">
        <v>35.97</v>
      </c>
      <c r="V16" s="15">
        <v>48.465172413793113</v>
      </c>
      <c r="W16" s="15">
        <v>60.279999999999994</v>
      </c>
      <c r="X16" s="15">
        <v>0</v>
      </c>
      <c r="Y16" s="15">
        <v>0</v>
      </c>
      <c r="Z16" s="16">
        <v>0</v>
      </c>
      <c r="AA16" s="17">
        <v>0</v>
      </c>
    </row>
    <row r="17" spans="1:27">
      <c r="B17" s="67"/>
      <c r="C17" s="10" t="s">
        <v>27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19.91</v>
      </c>
      <c r="Y17" s="11">
        <v>16.79</v>
      </c>
      <c r="Z17" s="11">
        <v>16.5</v>
      </c>
      <c r="AA17" s="9">
        <v>0</v>
      </c>
    </row>
    <row r="18" spans="1:27">
      <c r="B18" s="67"/>
      <c r="C18" s="10" t="s">
        <v>28</v>
      </c>
      <c r="D18" s="11">
        <v>9.3000000000000007</v>
      </c>
      <c r="E18" s="11">
        <v>5.5</v>
      </c>
      <c r="F18" s="11">
        <v>4</v>
      </c>
      <c r="G18" s="11">
        <v>3.14</v>
      </c>
      <c r="H18" s="11">
        <v>2.0099999999999998</v>
      </c>
      <c r="I18" s="11">
        <v>1.52</v>
      </c>
      <c r="J18" s="11">
        <v>1.46</v>
      </c>
      <c r="K18" s="11">
        <v>3.28</v>
      </c>
      <c r="L18" s="11">
        <v>3.78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9">
        <v>13.53</v>
      </c>
    </row>
    <row r="19" spans="1:27" ht="15" customHeight="1">
      <c r="B19" s="68"/>
      <c r="C19" s="12" t="s">
        <v>29</v>
      </c>
      <c r="D19" s="13">
        <v>27.89</v>
      </c>
      <c r="E19" s="13">
        <v>16.5</v>
      </c>
      <c r="F19" s="13">
        <v>12</v>
      </c>
      <c r="G19" s="13">
        <v>9.42</v>
      </c>
      <c r="H19" s="13">
        <v>6.03</v>
      </c>
      <c r="I19" s="13">
        <v>4.5599999999999996</v>
      </c>
      <c r="J19" s="13">
        <v>4.37</v>
      </c>
      <c r="K19" s="13">
        <v>9.84</v>
      </c>
      <c r="L19" s="13">
        <v>11.34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4">
        <v>40.590000000000003</v>
      </c>
    </row>
    <row r="20" spans="1:27">
      <c r="A20" s="6"/>
      <c r="B20" s="66" t="s">
        <v>47</v>
      </c>
      <c r="C20" s="7" t="s">
        <v>26</v>
      </c>
      <c r="D20" s="8">
        <v>0</v>
      </c>
      <c r="E20" s="8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46.4328</v>
      </c>
      <c r="S20" s="15">
        <v>47.173095238095236</v>
      </c>
      <c r="T20" s="15">
        <v>60.69</v>
      </c>
      <c r="U20" s="15">
        <v>70.05</v>
      </c>
      <c r="V20" s="15">
        <v>0</v>
      </c>
      <c r="W20" s="15">
        <v>84.99</v>
      </c>
      <c r="X20" s="15">
        <v>0</v>
      </c>
      <c r="Y20" s="15">
        <v>0</v>
      </c>
      <c r="Z20" s="16">
        <v>43.973181818181814</v>
      </c>
      <c r="AA20" s="17">
        <v>0</v>
      </c>
    </row>
    <row r="21" spans="1:27">
      <c r="B21" s="67"/>
      <c r="C21" s="10" t="s">
        <v>27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15.274999999999999</v>
      </c>
      <c r="M21" s="11">
        <v>14.105</v>
      </c>
      <c r="N21" s="11">
        <v>12.405000000000001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25.95</v>
      </c>
      <c r="W21" s="11">
        <v>0</v>
      </c>
      <c r="X21" s="11">
        <v>17.837432950191573</v>
      </c>
      <c r="Y21" s="11">
        <v>18.91</v>
      </c>
      <c r="Z21" s="11">
        <v>0</v>
      </c>
      <c r="AA21" s="9">
        <v>15.99</v>
      </c>
    </row>
    <row r="22" spans="1:27">
      <c r="B22" s="67"/>
      <c r="C22" s="10" t="s">
        <v>28</v>
      </c>
      <c r="D22" s="11">
        <v>9.5</v>
      </c>
      <c r="E22" s="11">
        <v>8.25</v>
      </c>
      <c r="F22" s="11">
        <v>7</v>
      </c>
      <c r="G22" s="11">
        <v>6.48</v>
      </c>
      <c r="H22" s="11">
        <v>7.89</v>
      </c>
      <c r="I22" s="11">
        <v>11.32</v>
      </c>
      <c r="J22" s="11">
        <v>17.55</v>
      </c>
      <c r="K22" s="11">
        <v>22.84</v>
      </c>
      <c r="L22" s="11">
        <v>0</v>
      </c>
      <c r="M22" s="11">
        <v>0</v>
      </c>
      <c r="N22" s="11">
        <v>0</v>
      </c>
      <c r="O22" s="11">
        <v>19.78</v>
      </c>
      <c r="P22" s="11">
        <v>18.63</v>
      </c>
      <c r="Q22" s="11">
        <v>18.190000000000001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9">
        <v>0</v>
      </c>
    </row>
    <row r="23" spans="1:27">
      <c r="B23" s="68"/>
      <c r="C23" s="12" t="s">
        <v>29</v>
      </c>
      <c r="D23" s="13">
        <v>28.5</v>
      </c>
      <c r="E23" s="13">
        <v>24.75</v>
      </c>
      <c r="F23" s="13">
        <v>21</v>
      </c>
      <c r="G23" s="13">
        <v>19.440000000000001</v>
      </c>
      <c r="H23" s="13">
        <v>23.67</v>
      </c>
      <c r="I23" s="13">
        <v>33.96</v>
      </c>
      <c r="J23" s="13">
        <v>52.64</v>
      </c>
      <c r="K23" s="13">
        <v>68.52</v>
      </c>
      <c r="L23" s="13">
        <v>0</v>
      </c>
      <c r="M23" s="13">
        <v>0</v>
      </c>
      <c r="N23" s="13">
        <v>0</v>
      </c>
      <c r="O23" s="13">
        <v>59.33</v>
      </c>
      <c r="P23" s="13">
        <v>55.88</v>
      </c>
      <c r="Q23" s="13">
        <v>54.56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4">
        <v>0</v>
      </c>
    </row>
    <row r="24" spans="1:27">
      <c r="A24" s="6"/>
      <c r="B24" s="66" t="s">
        <v>48</v>
      </c>
      <c r="C24" s="7" t="s">
        <v>26</v>
      </c>
      <c r="D24" s="8">
        <v>0</v>
      </c>
      <c r="E24" s="8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55.68</v>
      </c>
      <c r="O24" s="15">
        <v>54.33</v>
      </c>
      <c r="P24" s="15">
        <v>55.340000000000011</v>
      </c>
      <c r="Q24" s="15">
        <v>49.110399999999998</v>
      </c>
      <c r="R24" s="15">
        <v>47.353000000000002</v>
      </c>
      <c r="S24" s="15">
        <v>50.652999999999999</v>
      </c>
      <c r="T24" s="15">
        <v>61.05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6">
        <v>0</v>
      </c>
      <c r="AA24" s="17">
        <v>0</v>
      </c>
    </row>
    <row r="25" spans="1:27">
      <c r="B25" s="67"/>
      <c r="C25" s="10" t="s">
        <v>27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23</v>
      </c>
      <c r="V25" s="11">
        <v>17.698454935622319</v>
      </c>
      <c r="W25" s="11">
        <v>28.4</v>
      </c>
      <c r="X25" s="11">
        <v>15.536887298747763</v>
      </c>
      <c r="Y25" s="11">
        <v>11.657</v>
      </c>
      <c r="Z25" s="11">
        <v>11.127000000000001</v>
      </c>
      <c r="AA25" s="9">
        <v>16.96</v>
      </c>
    </row>
    <row r="26" spans="1:27">
      <c r="B26" s="67"/>
      <c r="C26" s="10" t="s">
        <v>28</v>
      </c>
      <c r="D26" s="11">
        <v>14.55</v>
      </c>
      <c r="E26" s="11">
        <v>12.01</v>
      </c>
      <c r="F26" s="11">
        <v>9.74</v>
      </c>
      <c r="G26" s="11">
        <v>9.1999999999999993</v>
      </c>
      <c r="H26" s="11">
        <v>10.23</v>
      </c>
      <c r="I26" s="11">
        <v>15.19</v>
      </c>
      <c r="J26" s="11">
        <v>19.25</v>
      </c>
      <c r="K26" s="11">
        <v>23.41</v>
      </c>
      <c r="L26" s="11">
        <v>25.05</v>
      </c>
      <c r="M26" s="11">
        <v>23.71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9">
        <v>0</v>
      </c>
    </row>
    <row r="27" spans="1:27">
      <c r="B27" s="68"/>
      <c r="C27" s="12" t="s">
        <v>29</v>
      </c>
      <c r="D27" s="13">
        <v>43.64</v>
      </c>
      <c r="E27" s="13">
        <v>36.03</v>
      </c>
      <c r="F27" s="13">
        <v>29.21</v>
      </c>
      <c r="G27" s="13">
        <v>27.6</v>
      </c>
      <c r="H27" s="13">
        <v>30.68</v>
      </c>
      <c r="I27" s="13">
        <v>45.57</v>
      </c>
      <c r="J27" s="13">
        <v>57.75</v>
      </c>
      <c r="K27" s="13">
        <v>70.23</v>
      </c>
      <c r="L27" s="13">
        <v>75.150000000000006</v>
      </c>
      <c r="M27" s="13">
        <v>71.13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4">
        <v>0</v>
      </c>
    </row>
    <row r="28" spans="1:27">
      <c r="A28" s="6"/>
      <c r="B28" s="66" t="s">
        <v>49</v>
      </c>
      <c r="C28" s="7" t="s">
        <v>26</v>
      </c>
      <c r="D28" s="8">
        <v>0</v>
      </c>
      <c r="E28" s="8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61.186413641364148</v>
      </c>
      <c r="R28" s="15">
        <v>58.182003733665219</v>
      </c>
      <c r="S28" s="15">
        <v>58.48299999999999</v>
      </c>
      <c r="T28" s="15">
        <v>55.42307692307692</v>
      </c>
      <c r="U28" s="15">
        <v>66.239999999999995</v>
      </c>
      <c r="V28" s="15">
        <v>73.349999999999994</v>
      </c>
      <c r="W28" s="15">
        <v>86.37</v>
      </c>
      <c r="X28" s="15">
        <v>0</v>
      </c>
      <c r="Y28" s="15">
        <v>0</v>
      </c>
      <c r="Z28" s="16">
        <v>0</v>
      </c>
      <c r="AA28" s="17">
        <v>0</v>
      </c>
    </row>
    <row r="29" spans="1:27">
      <c r="B29" s="67"/>
      <c r="C29" s="10" t="s">
        <v>27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15.01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23.749999999999996</v>
      </c>
      <c r="Y29" s="11">
        <v>19.78</v>
      </c>
      <c r="Z29" s="11">
        <v>17.72</v>
      </c>
      <c r="AA29" s="9">
        <v>10.755145848915484</v>
      </c>
    </row>
    <row r="30" spans="1:27">
      <c r="B30" s="67"/>
      <c r="C30" s="10" t="s">
        <v>28</v>
      </c>
      <c r="D30" s="11">
        <v>16.420000000000002</v>
      </c>
      <c r="E30" s="11">
        <v>13</v>
      </c>
      <c r="F30" s="11">
        <v>11.34</v>
      </c>
      <c r="G30" s="11">
        <v>9.42</v>
      </c>
      <c r="H30" s="11">
        <v>11.36</v>
      </c>
      <c r="I30" s="11">
        <v>14.73</v>
      </c>
      <c r="J30" s="11">
        <v>19.600000000000001</v>
      </c>
      <c r="K30" s="11">
        <v>24.27</v>
      </c>
      <c r="L30" s="11">
        <v>26.15</v>
      </c>
      <c r="M30" s="11">
        <v>26.06</v>
      </c>
      <c r="N30" s="11">
        <v>0</v>
      </c>
      <c r="O30" s="11">
        <v>25.06</v>
      </c>
      <c r="P30" s="11">
        <v>24.44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9">
        <v>0</v>
      </c>
    </row>
    <row r="31" spans="1:27">
      <c r="B31" s="68"/>
      <c r="C31" s="12" t="s">
        <v>29</v>
      </c>
      <c r="D31" s="13">
        <v>49.25</v>
      </c>
      <c r="E31" s="13">
        <v>39</v>
      </c>
      <c r="F31" s="13">
        <v>34.01</v>
      </c>
      <c r="G31" s="13">
        <v>28.26</v>
      </c>
      <c r="H31" s="13">
        <v>34.07</v>
      </c>
      <c r="I31" s="13">
        <v>44.18</v>
      </c>
      <c r="J31" s="13">
        <v>58.8</v>
      </c>
      <c r="K31" s="13">
        <v>72.81</v>
      </c>
      <c r="L31" s="13">
        <v>78.44</v>
      </c>
      <c r="M31" s="13">
        <v>78.180000000000007</v>
      </c>
      <c r="N31" s="13">
        <v>0</v>
      </c>
      <c r="O31" s="13">
        <v>75.180000000000007</v>
      </c>
      <c r="P31" s="13">
        <v>73.319999999999993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4">
        <v>0</v>
      </c>
    </row>
    <row r="32" spans="1:27">
      <c r="A32" s="6"/>
      <c r="B32" s="66" t="s">
        <v>50</v>
      </c>
      <c r="C32" s="7" t="s">
        <v>26</v>
      </c>
      <c r="D32" s="8">
        <v>0</v>
      </c>
      <c r="E32" s="8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53.87</v>
      </c>
      <c r="O32" s="15">
        <v>48.977499999999999</v>
      </c>
      <c r="P32" s="15">
        <v>45.853076923076927</v>
      </c>
      <c r="Q32" s="15">
        <v>43.833333333333336</v>
      </c>
      <c r="R32" s="15">
        <v>44.587483443708607</v>
      </c>
      <c r="S32" s="15">
        <v>45.366551724137935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6">
        <v>0</v>
      </c>
      <c r="AA32" s="17">
        <v>0</v>
      </c>
    </row>
    <row r="33" spans="1:27">
      <c r="B33" s="67"/>
      <c r="C33" s="10" t="s">
        <v>27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19.8</v>
      </c>
      <c r="U33" s="11">
        <v>21.679999999999996</v>
      </c>
      <c r="V33" s="11">
        <v>23.69</v>
      </c>
      <c r="W33" s="11">
        <v>27.640000000000004</v>
      </c>
      <c r="X33" s="11">
        <v>24.86</v>
      </c>
      <c r="Y33" s="11">
        <v>22.14</v>
      </c>
      <c r="Z33" s="11">
        <v>18.989999999999998</v>
      </c>
      <c r="AA33" s="9">
        <v>17.3</v>
      </c>
    </row>
    <row r="34" spans="1:27">
      <c r="B34" s="67"/>
      <c r="C34" s="10" t="s">
        <v>28</v>
      </c>
      <c r="D34" s="11">
        <v>16.16</v>
      </c>
      <c r="E34" s="11">
        <v>12.95</v>
      </c>
      <c r="F34" s="11">
        <v>11.39</v>
      </c>
      <c r="G34" s="11">
        <v>9.43</v>
      </c>
      <c r="H34" s="11">
        <v>10.38</v>
      </c>
      <c r="I34" s="11">
        <v>14.48</v>
      </c>
      <c r="J34" s="11">
        <v>18.989999999999998</v>
      </c>
      <c r="K34" s="11">
        <v>23.3</v>
      </c>
      <c r="L34" s="11">
        <v>24.76</v>
      </c>
      <c r="M34" s="11">
        <v>22.55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9">
        <v>0</v>
      </c>
    </row>
    <row r="35" spans="1:27">
      <c r="B35" s="68"/>
      <c r="C35" s="12" t="s">
        <v>29</v>
      </c>
      <c r="D35" s="13">
        <v>48.47</v>
      </c>
      <c r="E35" s="13">
        <v>38.840000000000003</v>
      </c>
      <c r="F35" s="13">
        <v>34.159999999999997</v>
      </c>
      <c r="G35" s="13">
        <v>28.29</v>
      </c>
      <c r="H35" s="13">
        <v>31.14</v>
      </c>
      <c r="I35" s="13">
        <v>43.44</v>
      </c>
      <c r="J35" s="13">
        <v>56.96</v>
      </c>
      <c r="K35" s="13">
        <v>69.89</v>
      </c>
      <c r="L35" s="13">
        <v>74.28</v>
      </c>
      <c r="M35" s="13">
        <v>67.650000000000006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4">
        <v>0</v>
      </c>
    </row>
    <row r="36" spans="1:27">
      <c r="A36" s="6"/>
      <c r="B36" s="66" t="s">
        <v>51</v>
      </c>
      <c r="C36" s="7" t="s">
        <v>26</v>
      </c>
      <c r="D36" s="8">
        <v>0</v>
      </c>
      <c r="E36" s="8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6">
        <v>0</v>
      </c>
      <c r="AA36" s="17">
        <v>0</v>
      </c>
    </row>
    <row r="37" spans="1:27">
      <c r="B37" s="67"/>
      <c r="C37" s="10" t="s">
        <v>27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14.414047279977213</v>
      </c>
      <c r="S37" s="11">
        <v>16.097694743508551</v>
      </c>
      <c r="T37" s="11">
        <v>29.28</v>
      </c>
      <c r="U37" s="11">
        <v>27.078024622271965</v>
      </c>
      <c r="V37" s="11">
        <v>16.461449814126397</v>
      </c>
      <c r="W37" s="11">
        <v>31.180000000000003</v>
      </c>
      <c r="X37" s="11">
        <v>18.618842676311029</v>
      </c>
      <c r="Y37" s="11">
        <v>13.546875</v>
      </c>
      <c r="Z37" s="11">
        <v>21.23</v>
      </c>
      <c r="AA37" s="9">
        <v>19.190000000000001</v>
      </c>
    </row>
    <row r="38" spans="1:27">
      <c r="B38" s="67"/>
      <c r="C38" s="10" t="s">
        <v>28</v>
      </c>
      <c r="D38" s="11">
        <v>18.989999999999998</v>
      </c>
      <c r="E38" s="11">
        <v>11.54</v>
      </c>
      <c r="F38" s="11">
        <v>12.11</v>
      </c>
      <c r="G38" s="11">
        <v>11.75</v>
      </c>
      <c r="H38" s="11">
        <v>13.13</v>
      </c>
      <c r="I38" s="11">
        <v>17.98</v>
      </c>
      <c r="J38" s="11">
        <v>25.05</v>
      </c>
      <c r="K38" s="11">
        <v>27.79</v>
      </c>
      <c r="L38" s="11">
        <v>31.07</v>
      </c>
      <c r="M38" s="11">
        <v>29.08</v>
      </c>
      <c r="N38" s="11">
        <v>26.2</v>
      </c>
      <c r="O38" s="11">
        <v>25.07</v>
      </c>
      <c r="P38" s="11">
        <v>24.28</v>
      </c>
      <c r="Q38" s="11">
        <v>25.42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9">
        <v>0</v>
      </c>
    </row>
    <row r="39" spans="1:27">
      <c r="B39" s="68"/>
      <c r="C39" s="12" t="s">
        <v>29</v>
      </c>
      <c r="D39" s="13">
        <v>56.96</v>
      </c>
      <c r="E39" s="13">
        <v>34.61</v>
      </c>
      <c r="F39" s="13">
        <v>36.32</v>
      </c>
      <c r="G39" s="13">
        <v>35.25</v>
      </c>
      <c r="H39" s="13">
        <v>39.380000000000003</v>
      </c>
      <c r="I39" s="13">
        <v>53.93</v>
      </c>
      <c r="J39" s="13">
        <v>75.150000000000006</v>
      </c>
      <c r="K39" s="13">
        <v>83.36</v>
      </c>
      <c r="L39" s="13">
        <v>93.2</v>
      </c>
      <c r="M39" s="13">
        <v>87.24</v>
      </c>
      <c r="N39" s="13">
        <v>78.599999999999994</v>
      </c>
      <c r="O39" s="13">
        <v>75.209999999999994</v>
      </c>
      <c r="P39" s="13">
        <v>72.84</v>
      </c>
      <c r="Q39" s="13">
        <v>76.260000000000005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4">
        <v>0</v>
      </c>
    </row>
    <row r="40" spans="1:27">
      <c r="A40" s="6"/>
      <c r="B40" s="66" t="s">
        <v>52</v>
      </c>
      <c r="C40" s="7" t="s">
        <v>26</v>
      </c>
      <c r="D40" s="8">
        <v>0</v>
      </c>
      <c r="E40" s="8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64.327674886763972</v>
      </c>
      <c r="X40" s="15">
        <v>55.692999999999991</v>
      </c>
      <c r="Y40" s="15">
        <v>46.593000000000004</v>
      </c>
      <c r="Z40" s="16">
        <v>43.292857142857137</v>
      </c>
      <c r="AA40" s="17">
        <v>39.422926829268299</v>
      </c>
    </row>
    <row r="41" spans="1:27">
      <c r="B41" s="67"/>
      <c r="C41" s="10" t="s">
        <v>27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9.64</v>
      </c>
      <c r="Q41" s="11">
        <v>9.6300000000000008</v>
      </c>
      <c r="R41" s="11">
        <v>15.99</v>
      </c>
      <c r="S41" s="11">
        <v>15.99</v>
      </c>
      <c r="T41" s="11">
        <v>10.299875583203731</v>
      </c>
      <c r="U41" s="11">
        <v>11.097021276595743</v>
      </c>
      <c r="V41" s="11">
        <v>22.47</v>
      </c>
      <c r="W41" s="11">
        <v>0</v>
      </c>
      <c r="X41" s="11">
        <v>0</v>
      </c>
      <c r="Y41" s="11">
        <v>0</v>
      </c>
      <c r="Z41" s="11">
        <v>0</v>
      </c>
      <c r="AA41" s="9">
        <v>0</v>
      </c>
    </row>
    <row r="42" spans="1:27">
      <c r="B42" s="67"/>
      <c r="C42" s="10" t="s">
        <v>28</v>
      </c>
      <c r="D42" s="11">
        <v>18.03</v>
      </c>
      <c r="E42" s="11">
        <v>15.73</v>
      </c>
      <c r="F42" s="11">
        <v>14.45</v>
      </c>
      <c r="G42" s="11">
        <v>13.05</v>
      </c>
      <c r="H42" s="11">
        <v>12.83</v>
      </c>
      <c r="I42" s="11">
        <v>14</v>
      </c>
      <c r="J42" s="11">
        <v>14.22</v>
      </c>
      <c r="K42" s="11">
        <v>15.74</v>
      </c>
      <c r="L42" s="11">
        <v>18.260000000000002</v>
      </c>
      <c r="M42" s="11">
        <v>19.04</v>
      </c>
      <c r="N42" s="11">
        <v>17.75</v>
      </c>
      <c r="O42" s="11">
        <v>16.989999999999998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9">
        <v>0</v>
      </c>
    </row>
    <row r="43" spans="1:27">
      <c r="B43" s="68"/>
      <c r="C43" s="12" t="s">
        <v>29</v>
      </c>
      <c r="D43" s="13">
        <v>54.08</v>
      </c>
      <c r="E43" s="13">
        <v>47.18</v>
      </c>
      <c r="F43" s="13">
        <v>43.34</v>
      </c>
      <c r="G43" s="13">
        <v>39.14</v>
      </c>
      <c r="H43" s="13">
        <v>38.479999999999997</v>
      </c>
      <c r="I43" s="13">
        <v>42</v>
      </c>
      <c r="J43" s="13">
        <v>42.65</v>
      </c>
      <c r="K43" s="13">
        <v>47.21</v>
      </c>
      <c r="L43" s="13">
        <v>54.78</v>
      </c>
      <c r="M43" s="13">
        <v>57.11</v>
      </c>
      <c r="N43" s="13">
        <v>53.25</v>
      </c>
      <c r="O43" s="13">
        <v>50.97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4">
        <v>0</v>
      </c>
    </row>
    <row r="44" spans="1:27">
      <c r="A44" s="6"/>
      <c r="B44" s="66" t="s">
        <v>53</v>
      </c>
      <c r="C44" s="7" t="s">
        <v>26</v>
      </c>
      <c r="D44" s="8">
        <v>0</v>
      </c>
      <c r="E44" s="8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38.990555555555567</v>
      </c>
      <c r="M44" s="15">
        <v>42.816451612903229</v>
      </c>
      <c r="N44" s="15">
        <v>43.153043478260869</v>
      </c>
      <c r="O44" s="15">
        <v>0</v>
      </c>
      <c r="P44" s="15">
        <v>0</v>
      </c>
      <c r="Q44" s="15">
        <v>0</v>
      </c>
      <c r="R44" s="15">
        <v>40.64</v>
      </c>
      <c r="S44" s="15">
        <v>42.06</v>
      </c>
      <c r="T44" s="15">
        <v>0</v>
      </c>
      <c r="U44" s="15">
        <v>0</v>
      </c>
      <c r="V44" s="15">
        <v>58.005181347150256</v>
      </c>
      <c r="W44" s="15">
        <v>70.101561071195292</v>
      </c>
      <c r="X44" s="15">
        <v>58.970000000000006</v>
      </c>
      <c r="Y44" s="15">
        <v>51.42677419354839</v>
      </c>
      <c r="Z44" s="16">
        <v>0</v>
      </c>
      <c r="AA44" s="17">
        <v>43.07</v>
      </c>
    </row>
    <row r="45" spans="1:27">
      <c r="B45" s="67"/>
      <c r="C45" s="10" t="s">
        <v>27</v>
      </c>
      <c r="D45" s="11">
        <v>15.989999999999998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16.32</v>
      </c>
      <c r="P45" s="11">
        <v>16.329999999999998</v>
      </c>
      <c r="Q45" s="11">
        <v>15.989999999999998</v>
      </c>
      <c r="R45" s="11">
        <v>0</v>
      </c>
      <c r="S45" s="11">
        <v>0</v>
      </c>
      <c r="T45" s="11">
        <v>15.99</v>
      </c>
      <c r="U45" s="11">
        <v>18.300000000000004</v>
      </c>
      <c r="V45" s="11">
        <v>0</v>
      </c>
      <c r="W45" s="11">
        <v>0</v>
      </c>
      <c r="X45" s="11">
        <v>0</v>
      </c>
      <c r="Y45" s="11">
        <v>0</v>
      </c>
      <c r="Z45" s="11">
        <v>18.27</v>
      </c>
      <c r="AA45" s="9">
        <v>0</v>
      </c>
    </row>
    <row r="46" spans="1:27">
      <c r="B46" s="67"/>
      <c r="C46" s="10" t="s">
        <v>28</v>
      </c>
      <c r="D46" s="11">
        <v>0</v>
      </c>
      <c r="E46" s="11">
        <v>12.64</v>
      </c>
      <c r="F46" s="11">
        <v>11.9</v>
      </c>
      <c r="G46" s="11">
        <v>11.32</v>
      </c>
      <c r="H46" s="11">
        <v>11.25</v>
      </c>
      <c r="I46" s="11">
        <v>11.62</v>
      </c>
      <c r="J46" s="11">
        <v>11.93</v>
      </c>
      <c r="K46" s="11">
        <v>13.65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9">
        <v>0</v>
      </c>
    </row>
    <row r="47" spans="1:27">
      <c r="B47" s="68"/>
      <c r="C47" s="12" t="s">
        <v>29</v>
      </c>
      <c r="D47" s="13">
        <v>0</v>
      </c>
      <c r="E47" s="13">
        <v>37.92</v>
      </c>
      <c r="F47" s="13">
        <v>35.700000000000003</v>
      </c>
      <c r="G47" s="13">
        <v>33.96</v>
      </c>
      <c r="H47" s="13">
        <v>33.75</v>
      </c>
      <c r="I47" s="13">
        <v>34.85</v>
      </c>
      <c r="J47" s="13">
        <v>35.79</v>
      </c>
      <c r="K47" s="13">
        <v>40.950000000000003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4">
        <v>0</v>
      </c>
    </row>
    <row r="48" spans="1:27">
      <c r="A48" s="6"/>
      <c r="B48" s="66" t="s">
        <v>54</v>
      </c>
      <c r="C48" s="7" t="s">
        <v>26</v>
      </c>
      <c r="D48" s="8">
        <v>0</v>
      </c>
      <c r="E48" s="8">
        <v>0</v>
      </c>
      <c r="F48" s="15">
        <v>0</v>
      </c>
      <c r="G48" s="15">
        <v>39.630000000000003</v>
      </c>
      <c r="H48" s="15">
        <v>41.12</v>
      </c>
      <c r="I48" s="15">
        <v>0</v>
      </c>
      <c r="J48" s="15">
        <v>0</v>
      </c>
      <c r="K48" s="15">
        <v>0</v>
      </c>
      <c r="L48" s="15">
        <v>0</v>
      </c>
      <c r="M48" s="15">
        <v>84.46</v>
      </c>
      <c r="N48" s="15">
        <v>76.663055555555559</v>
      </c>
      <c r="O48" s="15">
        <v>72.633214285714274</v>
      </c>
      <c r="P48" s="15">
        <v>69.56313725490196</v>
      </c>
      <c r="Q48" s="15">
        <v>75</v>
      </c>
      <c r="R48" s="15">
        <v>64.127231270358308</v>
      </c>
      <c r="S48" s="15">
        <v>64.483857785042915</v>
      </c>
      <c r="T48" s="15">
        <v>67.908289473684206</v>
      </c>
      <c r="U48" s="15">
        <v>79.540316957210763</v>
      </c>
      <c r="V48" s="15">
        <v>100.74555555555555</v>
      </c>
      <c r="W48" s="15">
        <v>118.6</v>
      </c>
      <c r="X48" s="15">
        <v>85.2</v>
      </c>
      <c r="Y48" s="15">
        <v>0</v>
      </c>
      <c r="Z48" s="16">
        <v>0</v>
      </c>
      <c r="AA48" s="17">
        <v>0</v>
      </c>
    </row>
    <row r="49" spans="1:27">
      <c r="B49" s="67"/>
      <c r="C49" s="10" t="s">
        <v>27</v>
      </c>
      <c r="D49" s="11">
        <v>15.990000000000002</v>
      </c>
      <c r="E49" s="11">
        <v>15.990000000000002</v>
      </c>
      <c r="F49" s="11">
        <v>15.99</v>
      </c>
      <c r="G49" s="11">
        <v>0</v>
      </c>
      <c r="H49" s="11">
        <v>0</v>
      </c>
      <c r="I49" s="11">
        <v>16.55</v>
      </c>
      <c r="J49" s="11">
        <v>24.5</v>
      </c>
      <c r="K49" s="11">
        <v>31.509999999999998</v>
      </c>
      <c r="L49" s="11">
        <v>34.71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16.382339235787512</v>
      </c>
      <c r="Z49" s="11">
        <v>14.60606557377049</v>
      </c>
      <c r="AA49" s="9">
        <v>12.819477124183006</v>
      </c>
    </row>
    <row r="50" spans="1:27">
      <c r="B50" s="67"/>
      <c r="C50" s="10" t="s">
        <v>28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9">
        <v>0</v>
      </c>
    </row>
    <row r="51" spans="1:27">
      <c r="B51" s="68"/>
      <c r="C51" s="12" t="s">
        <v>29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4">
        <v>0</v>
      </c>
    </row>
    <row r="52" spans="1:27">
      <c r="A52" s="6"/>
      <c r="B52" s="66" t="s">
        <v>55</v>
      </c>
      <c r="C52" s="7" t="s">
        <v>26</v>
      </c>
      <c r="D52" s="8">
        <v>0</v>
      </c>
      <c r="E52" s="8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83.45</v>
      </c>
      <c r="N52" s="15">
        <v>73.53</v>
      </c>
      <c r="O52" s="15">
        <v>68.599999999999994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77.60404761904762</v>
      </c>
      <c r="W52" s="15">
        <v>81.618504672897203</v>
      </c>
      <c r="X52" s="15">
        <v>65.850371057513911</v>
      </c>
      <c r="Y52" s="15">
        <v>53.803596588802378</v>
      </c>
      <c r="Z52" s="16">
        <v>47.183176992858513</v>
      </c>
      <c r="AA52" s="17">
        <v>40.94</v>
      </c>
    </row>
    <row r="53" spans="1:27">
      <c r="B53" s="67"/>
      <c r="C53" s="10" t="s">
        <v>27</v>
      </c>
      <c r="D53" s="11">
        <v>12.811714285714286</v>
      </c>
      <c r="E53" s="11">
        <v>12.813796597900833</v>
      </c>
      <c r="F53" s="11">
        <v>17.239999999999998</v>
      </c>
      <c r="G53" s="11">
        <v>16.420000000000002</v>
      </c>
      <c r="H53" s="11">
        <v>16.98</v>
      </c>
      <c r="I53" s="11">
        <v>12.068515376458112</v>
      </c>
      <c r="J53" s="11">
        <v>16.896666666666668</v>
      </c>
      <c r="K53" s="11">
        <v>20.094883595018945</v>
      </c>
      <c r="L53" s="11">
        <v>34.78</v>
      </c>
      <c r="M53" s="11">
        <v>0</v>
      </c>
      <c r="N53" s="11">
        <v>0</v>
      </c>
      <c r="O53" s="11">
        <v>0</v>
      </c>
      <c r="P53" s="11">
        <v>17.413933875035024</v>
      </c>
      <c r="Q53" s="11">
        <v>14.57509886411443</v>
      </c>
      <c r="R53" s="11">
        <v>22.789999999999996</v>
      </c>
      <c r="S53" s="11">
        <v>22.96</v>
      </c>
      <c r="T53" s="11">
        <v>24.01</v>
      </c>
      <c r="U53" s="11">
        <v>26.5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9">
        <v>0</v>
      </c>
    </row>
    <row r="54" spans="1:27">
      <c r="B54" s="67"/>
      <c r="C54" s="10" t="s">
        <v>28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9">
        <v>0</v>
      </c>
    </row>
    <row r="55" spans="1:27">
      <c r="B55" s="68"/>
      <c r="C55" s="12" t="s">
        <v>29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4">
        <v>0</v>
      </c>
    </row>
    <row r="56" spans="1:27">
      <c r="A56" s="6"/>
      <c r="B56" s="66" t="s">
        <v>56</v>
      </c>
      <c r="C56" s="7" t="s">
        <v>26</v>
      </c>
      <c r="D56" s="8">
        <v>36.357384615384611</v>
      </c>
      <c r="E56" s="8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6">
        <v>61.58</v>
      </c>
      <c r="AA56" s="17">
        <v>0</v>
      </c>
    </row>
    <row r="57" spans="1:27">
      <c r="B57" s="67"/>
      <c r="C57" s="10" t="s">
        <v>27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21.77</v>
      </c>
      <c r="R57" s="11">
        <v>14.198360957642727</v>
      </c>
      <c r="S57" s="11">
        <v>14.416569153860397</v>
      </c>
      <c r="T57" s="11">
        <v>24.48</v>
      </c>
      <c r="U57" s="11">
        <v>25</v>
      </c>
      <c r="V57" s="11">
        <v>18.63485159201295</v>
      </c>
      <c r="W57" s="11">
        <v>36</v>
      </c>
      <c r="X57" s="11">
        <v>31.04</v>
      </c>
      <c r="Y57" s="11">
        <v>23.62</v>
      </c>
      <c r="Z57" s="11">
        <v>0</v>
      </c>
      <c r="AA57" s="9">
        <v>11.739398907103823</v>
      </c>
    </row>
    <row r="58" spans="1:27">
      <c r="B58" s="67"/>
      <c r="C58" s="10" t="s">
        <v>28</v>
      </c>
      <c r="D58" s="11">
        <v>0</v>
      </c>
      <c r="E58" s="11">
        <v>13.25</v>
      </c>
      <c r="F58" s="11">
        <v>12.63</v>
      </c>
      <c r="G58" s="11">
        <v>11.95</v>
      </c>
      <c r="H58" s="11">
        <v>12.49</v>
      </c>
      <c r="I58" s="11">
        <v>13.74</v>
      </c>
      <c r="J58" s="11">
        <v>19.38</v>
      </c>
      <c r="K58" s="11">
        <v>23.28</v>
      </c>
      <c r="L58" s="11">
        <v>25.03</v>
      </c>
      <c r="M58" s="11">
        <v>24.01</v>
      </c>
      <c r="N58" s="11">
        <v>24.11</v>
      </c>
      <c r="O58" s="11">
        <v>24.1</v>
      </c>
      <c r="P58" s="11">
        <v>22.42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9">
        <v>0</v>
      </c>
    </row>
    <row r="59" spans="1:27">
      <c r="B59" s="68"/>
      <c r="C59" s="12" t="s">
        <v>29</v>
      </c>
      <c r="D59" s="13">
        <v>0</v>
      </c>
      <c r="E59" s="13">
        <v>39.74</v>
      </c>
      <c r="F59" s="13">
        <v>37.880000000000003</v>
      </c>
      <c r="G59" s="13">
        <v>35.85</v>
      </c>
      <c r="H59" s="13">
        <v>37.47</v>
      </c>
      <c r="I59" s="13">
        <v>41.21</v>
      </c>
      <c r="J59" s="13">
        <v>58.13</v>
      </c>
      <c r="K59" s="13">
        <v>69.83</v>
      </c>
      <c r="L59" s="13">
        <v>75.08</v>
      </c>
      <c r="M59" s="13">
        <v>72.03</v>
      </c>
      <c r="N59" s="13">
        <v>72.319999999999993</v>
      </c>
      <c r="O59" s="13">
        <v>72.290000000000006</v>
      </c>
      <c r="P59" s="13">
        <v>67.25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4">
        <v>0</v>
      </c>
    </row>
    <row r="60" spans="1:27">
      <c r="A60" s="6"/>
      <c r="B60" s="66" t="s">
        <v>57</v>
      </c>
      <c r="C60" s="7" t="s">
        <v>26</v>
      </c>
      <c r="D60" s="8">
        <v>0</v>
      </c>
      <c r="E60" s="8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6">
        <v>0</v>
      </c>
      <c r="AA60" s="17">
        <v>0</v>
      </c>
    </row>
    <row r="61" spans="1:27">
      <c r="B61" s="67"/>
      <c r="C61" s="10" t="s">
        <v>27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27.1</v>
      </c>
      <c r="O61" s="11">
        <v>26.15</v>
      </c>
      <c r="P61" s="11">
        <v>26.01</v>
      </c>
      <c r="Q61" s="11">
        <v>25.36</v>
      </c>
      <c r="R61" s="11">
        <v>24.93</v>
      </c>
      <c r="S61" s="11">
        <v>25.19</v>
      </c>
      <c r="T61" s="11">
        <v>15.797165991902835</v>
      </c>
      <c r="U61" s="11">
        <v>15.513043478260871</v>
      </c>
      <c r="V61" s="11">
        <v>22.301384072876875</v>
      </c>
      <c r="W61" s="11">
        <v>19.574626038781162</v>
      </c>
      <c r="X61" s="11">
        <v>15.875145071183997</v>
      </c>
      <c r="Y61" s="11">
        <v>13.6805061434073</v>
      </c>
      <c r="Z61" s="11">
        <v>12.093944790739092</v>
      </c>
      <c r="AA61" s="9">
        <v>11.777452229299362</v>
      </c>
    </row>
    <row r="62" spans="1:27">
      <c r="B62" s="67"/>
      <c r="C62" s="10" t="s">
        <v>28</v>
      </c>
      <c r="D62" s="11">
        <v>15.93</v>
      </c>
      <c r="E62" s="11">
        <v>14.89</v>
      </c>
      <c r="F62" s="11">
        <v>13.46</v>
      </c>
      <c r="G62" s="11">
        <v>12.8</v>
      </c>
      <c r="H62" s="11">
        <v>14.05</v>
      </c>
      <c r="I62" s="11">
        <v>16.760000000000002</v>
      </c>
      <c r="J62" s="11">
        <v>22.05</v>
      </c>
      <c r="K62" s="11">
        <v>28.5</v>
      </c>
      <c r="L62" s="11">
        <v>29.75</v>
      </c>
      <c r="M62" s="11">
        <v>29.33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9">
        <v>0</v>
      </c>
    </row>
    <row r="63" spans="1:27">
      <c r="B63" s="68"/>
      <c r="C63" s="12" t="s">
        <v>29</v>
      </c>
      <c r="D63" s="13">
        <v>47.79</v>
      </c>
      <c r="E63" s="13">
        <v>44.67</v>
      </c>
      <c r="F63" s="13">
        <v>40.380000000000003</v>
      </c>
      <c r="G63" s="13">
        <v>38.4</v>
      </c>
      <c r="H63" s="13">
        <v>42.15</v>
      </c>
      <c r="I63" s="13">
        <v>50.27</v>
      </c>
      <c r="J63" s="13">
        <v>66.150000000000006</v>
      </c>
      <c r="K63" s="13">
        <v>85.5</v>
      </c>
      <c r="L63" s="13">
        <v>89.25</v>
      </c>
      <c r="M63" s="13">
        <v>87.98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4">
        <v>0</v>
      </c>
    </row>
    <row r="64" spans="1:27">
      <c r="A64" s="6"/>
      <c r="B64" s="66" t="s">
        <v>58</v>
      </c>
      <c r="C64" s="7" t="s">
        <v>26</v>
      </c>
      <c r="D64" s="8">
        <v>0</v>
      </c>
      <c r="E64" s="8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69.462972972972963</v>
      </c>
      <c r="Q64" s="15">
        <v>64.203272727272733</v>
      </c>
      <c r="R64" s="15">
        <v>61.383030303030296</v>
      </c>
      <c r="S64" s="15">
        <v>62.203272727272733</v>
      </c>
      <c r="T64" s="15">
        <v>62.616585365853652</v>
      </c>
      <c r="U64" s="15">
        <v>67.462166666666661</v>
      </c>
      <c r="V64" s="15">
        <v>0</v>
      </c>
      <c r="W64" s="15">
        <v>81.784736842105261</v>
      </c>
      <c r="X64" s="15">
        <v>67.933333333333337</v>
      </c>
      <c r="Y64" s="15">
        <v>67.53</v>
      </c>
      <c r="Z64" s="16">
        <v>64.25</v>
      </c>
      <c r="AA64" s="17">
        <v>0</v>
      </c>
    </row>
    <row r="65" spans="1:27">
      <c r="B65" s="67"/>
      <c r="C65" s="10" t="s">
        <v>27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9">
        <v>18.66</v>
      </c>
    </row>
    <row r="66" spans="1:27">
      <c r="B66" s="67"/>
      <c r="C66" s="10" t="s">
        <v>28</v>
      </c>
      <c r="D66" s="11">
        <v>17.78</v>
      </c>
      <c r="E66" s="11">
        <v>17.22</v>
      </c>
      <c r="F66" s="11">
        <v>16.5</v>
      </c>
      <c r="G66" s="11">
        <v>16.12</v>
      </c>
      <c r="H66" s="11">
        <v>17</v>
      </c>
      <c r="I66" s="11">
        <v>18.25</v>
      </c>
      <c r="J66" s="11">
        <v>23.37</v>
      </c>
      <c r="K66" s="11">
        <v>27.68</v>
      </c>
      <c r="L66" s="11">
        <v>33</v>
      </c>
      <c r="M66" s="11">
        <v>32.51</v>
      </c>
      <c r="N66" s="11">
        <v>29.01</v>
      </c>
      <c r="O66" s="11">
        <v>27.99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29.45</v>
      </c>
      <c r="W66" s="11">
        <v>0</v>
      </c>
      <c r="X66" s="11">
        <v>0</v>
      </c>
      <c r="Y66" s="11">
        <v>0</v>
      </c>
      <c r="Z66" s="11">
        <v>0</v>
      </c>
      <c r="AA66" s="9">
        <v>0</v>
      </c>
    </row>
    <row r="67" spans="1:27">
      <c r="B67" s="68"/>
      <c r="C67" s="12" t="s">
        <v>29</v>
      </c>
      <c r="D67" s="13">
        <v>53.33</v>
      </c>
      <c r="E67" s="13">
        <v>51.66</v>
      </c>
      <c r="F67" s="13">
        <v>49.5</v>
      </c>
      <c r="G67" s="13">
        <v>48.35</v>
      </c>
      <c r="H67" s="13">
        <v>51</v>
      </c>
      <c r="I67" s="13">
        <v>54.75</v>
      </c>
      <c r="J67" s="13">
        <v>70.11</v>
      </c>
      <c r="K67" s="13">
        <v>83.04</v>
      </c>
      <c r="L67" s="13">
        <v>99</v>
      </c>
      <c r="M67" s="13">
        <v>97.52</v>
      </c>
      <c r="N67" s="13">
        <v>87.02</v>
      </c>
      <c r="O67" s="13">
        <v>83.96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88.34</v>
      </c>
      <c r="W67" s="13">
        <v>0</v>
      </c>
      <c r="X67" s="13">
        <v>0</v>
      </c>
      <c r="Y67" s="13">
        <v>0</v>
      </c>
      <c r="Z67" s="13">
        <v>0</v>
      </c>
      <c r="AA67" s="14">
        <v>0</v>
      </c>
    </row>
    <row r="68" spans="1:27">
      <c r="A68" s="6"/>
      <c r="B68" s="66" t="s">
        <v>59</v>
      </c>
      <c r="C68" s="7" t="s">
        <v>26</v>
      </c>
      <c r="D68" s="8">
        <v>0</v>
      </c>
      <c r="E68" s="8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69.932727272727277</v>
      </c>
      <c r="W68" s="15">
        <v>0</v>
      </c>
      <c r="X68" s="15">
        <v>70.19</v>
      </c>
      <c r="Y68" s="15">
        <v>59.900000000000006</v>
      </c>
      <c r="Z68" s="16">
        <v>0</v>
      </c>
      <c r="AA68" s="17">
        <v>48.35</v>
      </c>
    </row>
    <row r="69" spans="1:27">
      <c r="B69" s="67"/>
      <c r="C69" s="10" t="s">
        <v>27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23.050000000000004</v>
      </c>
      <c r="N69" s="11">
        <v>21.77</v>
      </c>
      <c r="O69" s="11">
        <v>20.66</v>
      </c>
      <c r="P69" s="11">
        <v>19.239999999999998</v>
      </c>
      <c r="Q69" s="11">
        <v>17.989999999999998</v>
      </c>
      <c r="R69" s="11">
        <v>17.16</v>
      </c>
      <c r="S69" s="11">
        <v>17.34</v>
      </c>
      <c r="T69" s="11">
        <v>12.185683593749999</v>
      </c>
      <c r="U69" s="11">
        <v>13.349096863150638</v>
      </c>
      <c r="V69" s="11">
        <v>0</v>
      </c>
      <c r="W69" s="11">
        <v>28.349999999999998</v>
      </c>
      <c r="X69" s="11">
        <v>0</v>
      </c>
      <c r="Y69" s="11">
        <v>0</v>
      </c>
      <c r="Z69" s="11">
        <v>18.18</v>
      </c>
      <c r="AA69" s="9">
        <v>0</v>
      </c>
    </row>
    <row r="70" spans="1:27">
      <c r="B70" s="67"/>
      <c r="C70" s="10" t="s">
        <v>28</v>
      </c>
      <c r="D70" s="11">
        <v>20</v>
      </c>
      <c r="E70" s="11">
        <v>18.37</v>
      </c>
      <c r="F70" s="11">
        <v>17.899999999999999</v>
      </c>
      <c r="G70" s="11">
        <v>17.239999999999998</v>
      </c>
      <c r="H70" s="11">
        <v>17.34</v>
      </c>
      <c r="I70" s="11">
        <v>17.510000000000002</v>
      </c>
      <c r="J70" s="11">
        <v>19.25</v>
      </c>
      <c r="K70" s="11">
        <v>20.97</v>
      </c>
      <c r="L70" s="11">
        <v>22.54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9">
        <v>0</v>
      </c>
    </row>
    <row r="71" spans="1:27">
      <c r="B71" s="68"/>
      <c r="C71" s="12" t="s">
        <v>29</v>
      </c>
      <c r="D71" s="13">
        <v>60</v>
      </c>
      <c r="E71" s="13">
        <v>55.1</v>
      </c>
      <c r="F71" s="13">
        <v>53.7</v>
      </c>
      <c r="G71" s="13">
        <v>51.71</v>
      </c>
      <c r="H71" s="13">
        <v>52.02</v>
      </c>
      <c r="I71" s="13">
        <v>52.52</v>
      </c>
      <c r="J71" s="13">
        <v>57.75</v>
      </c>
      <c r="K71" s="13">
        <v>62.9</v>
      </c>
      <c r="L71" s="13">
        <v>67.61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4">
        <v>0</v>
      </c>
    </row>
    <row r="72" spans="1:27">
      <c r="A72" s="6"/>
      <c r="B72" s="66" t="s">
        <v>60</v>
      </c>
      <c r="C72" s="7" t="s">
        <v>26</v>
      </c>
      <c r="D72" s="8">
        <v>0</v>
      </c>
      <c r="E72" s="8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64.263642384105964</v>
      </c>
      <c r="W72" s="15">
        <v>73.120100892510678</v>
      </c>
      <c r="X72" s="15">
        <v>62.383379174852649</v>
      </c>
      <c r="Y72" s="15">
        <v>54.29598282873927</v>
      </c>
      <c r="Z72" s="16">
        <v>49.64</v>
      </c>
      <c r="AA72" s="17">
        <v>0</v>
      </c>
    </row>
    <row r="73" spans="1:27">
      <c r="B73" s="67"/>
      <c r="C73" s="10" t="s">
        <v>27</v>
      </c>
      <c r="D73" s="11">
        <v>10.55</v>
      </c>
      <c r="E73" s="11">
        <v>10.55</v>
      </c>
      <c r="F73" s="11">
        <v>10.55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15.989999999999998</v>
      </c>
      <c r="M73" s="11">
        <v>13.197288481141694</v>
      </c>
      <c r="N73" s="11">
        <v>14.416970776906629</v>
      </c>
      <c r="O73" s="11">
        <v>14.452124352331607</v>
      </c>
      <c r="P73" s="11">
        <v>12.285054945054945</v>
      </c>
      <c r="Q73" s="11">
        <v>11.431736818785998</v>
      </c>
      <c r="R73" s="11">
        <v>12.881753246753247</v>
      </c>
      <c r="S73" s="11">
        <v>12.250892608089263</v>
      </c>
      <c r="T73" s="11">
        <v>12.103064565019702</v>
      </c>
      <c r="U73" s="11">
        <v>12.615584415584415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9">
        <v>10.711864520456071</v>
      </c>
    </row>
    <row r="74" spans="1:27">
      <c r="B74" s="67"/>
      <c r="C74" s="10" t="s">
        <v>28</v>
      </c>
      <c r="D74" s="11">
        <v>0</v>
      </c>
      <c r="E74" s="11">
        <v>0</v>
      </c>
      <c r="F74" s="11">
        <v>0</v>
      </c>
      <c r="G74" s="11">
        <v>9.61</v>
      </c>
      <c r="H74" s="11">
        <v>9.42</v>
      </c>
      <c r="I74" s="11">
        <v>8.27</v>
      </c>
      <c r="J74" s="11">
        <v>9.99</v>
      </c>
      <c r="K74" s="11">
        <v>12.52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9">
        <v>0</v>
      </c>
    </row>
    <row r="75" spans="1:27">
      <c r="B75" s="68"/>
      <c r="C75" s="12" t="s">
        <v>29</v>
      </c>
      <c r="D75" s="13">
        <v>0</v>
      </c>
      <c r="E75" s="13">
        <v>0</v>
      </c>
      <c r="F75" s="13">
        <v>0</v>
      </c>
      <c r="G75" s="13">
        <v>28.83</v>
      </c>
      <c r="H75" s="13">
        <v>28.25</v>
      </c>
      <c r="I75" s="13">
        <v>24.81</v>
      </c>
      <c r="J75" s="13">
        <v>29.97</v>
      </c>
      <c r="K75" s="13">
        <v>37.549999999999997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4">
        <v>0</v>
      </c>
    </row>
    <row r="76" spans="1:27">
      <c r="A76" s="6"/>
      <c r="B76" s="66" t="s">
        <v>61</v>
      </c>
      <c r="C76" s="7" t="s">
        <v>26</v>
      </c>
      <c r="D76" s="8">
        <v>0</v>
      </c>
      <c r="E76" s="8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6">
        <v>0</v>
      </c>
      <c r="AA76" s="17">
        <v>47.364999999999995</v>
      </c>
    </row>
    <row r="77" spans="1:27">
      <c r="B77" s="67"/>
      <c r="C77" s="10" t="s">
        <v>27</v>
      </c>
      <c r="D77" s="11">
        <v>10.41</v>
      </c>
      <c r="E77" s="11">
        <v>10.55</v>
      </c>
      <c r="F77" s="11">
        <v>10.55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19.79</v>
      </c>
      <c r="M77" s="11">
        <v>19.331506849315069</v>
      </c>
      <c r="N77" s="11">
        <v>17.872033195020748</v>
      </c>
      <c r="O77" s="11">
        <v>16.414125932062966</v>
      </c>
      <c r="P77" s="11">
        <v>15.705350370981037</v>
      </c>
      <c r="Q77" s="11">
        <v>15.021781275890639</v>
      </c>
      <c r="R77" s="11">
        <v>13.21161700512431</v>
      </c>
      <c r="S77" s="11">
        <v>14.063182674199622</v>
      </c>
      <c r="T77" s="11">
        <v>14.601585766776251</v>
      </c>
      <c r="U77" s="11">
        <v>17.93930850115844</v>
      </c>
      <c r="V77" s="11">
        <v>23.927992412266835</v>
      </c>
      <c r="W77" s="11">
        <v>23.460191938579655</v>
      </c>
      <c r="X77" s="11">
        <v>18.8400060132291</v>
      </c>
      <c r="Y77" s="11">
        <v>18.313296089385474</v>
      </c>
      <c r="Z77" s="11">
        <v>15.171109040074557</v>
      </c>
      <c r="AA77" s="9">
        <v>0</v>
      </c>
    </row>
    <row r="78" spans="1:27">
      <c r="B78" s="67"/>
      <c r="C78" s="10" t="s">
        <v>28</v>
      </c>
      <c r="D78" s="11">
        <v>0</v>
      </c>
      <c r="E78" s="11">
        <v>0</v>
      </c>
      <c r="F78" s="11">
        <v>0</v>
      </c>
      <c r="G78" s="11">
        <v>15</v>
      </c>
      <c r="H78" s="11">
        <v>15.17</v>
      </c>
      <c r="I78" s="11">
        <v>17.48</v>
      </c>
      <c r="J78" s="11">
        <v>24.01</v>
      </c>
      <c r="K78" s="11">
        <v>29.83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9">
        <v>0</v>
      </c>
    </row>
    <row r="79" spans="1:27">
      <c r="B79" s="68"/>
      <c r="C79" s="12" t="s">
        <v>29</v>
      </c>
      <c r="D79" s="13">
        <v>0</v>
      </c>
      <c r="E79" s="13">
        <v>0</v>
      </c>
      <c r="F79" s="13">
        <v>0</v>
      </c>
      <c r="G79" s="13">
        <v>45</v>
      </c>
      <c r="H79" s="13">
        <v>45.5</v>
      </c>
      <c r="I79" s="13">
        <v>52.44</v>
      </c>
      <c r="J79" s="13">
        <v>72.02</v>
      </c>
      <c r="K79" s="13">
        <v>89.48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4">
        <v>0</v>
      </c>
    </row>
    <row r="80" spans="1:27">
      <c r="A80" s="6"/>
      <c r="B80" s="66" t="s">
        <v>62</v>
      </c>
      <c r="C80" s="7" t="s">
        <v>26</v>
      </c>
      <c r="D80" s="8">
        <v>41.216842105263161</v>
      </c>
      <c r="E80" s="8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67.700249999999997</v>
      </c>
      <c r="L80" s="15">
        <v>74.472765957446811</v>
      </c>
      <c r="M80" s="15">
        <v>65.363657806065135</v>
      </c>
      <c r="N80" s="15">
        <v>55.057962962962968</v>
      </c>
      <c r="O80" s="15">
        <v>50.722978723404253</v>
      </c>
      <c r="P80" s="15">
        <v>66.78</v>
      </c>
      <c r="Q80" s="15">
        <v>63.09</v>
      </c>
      <c r="R80" s="15">
        <v>56.07</v>
      </c>
      <c r="S80" s="15">
        <v>59.739999999999995</v>
      </c>
      <c r="T80" s="15">
        <v>0</v>
      </c>
      <c r="U80" s="15">
        <v>0</v>
      </c>
      <c r="V80" s="15">
        <v>0</v>
      </c>
      <c r="W80" s="15">
        <v>114.00000000000001</v>
      </c>
      <c r="X80" s="15">
        <v>71.079863547758279</v>
      </c>
      <c r="Y80" s="15">
        <v>58.114999999999995</v>
      </c>
      <c r="Z80" s="16">
        <v>0</v>
      </c>
      <c r="AA80" s="17">
        <v>0</v>
      </c>
    </row>
    <row r="81" spans="1:27">
      <c r="B81" s="67"/>
      <c r="C81" s="10" t="s">
        <v>27</v>
      </c>
      <c r="D81" s="11">
        <v>0</v>
      </c>
      <c r="E81" s="11">
        <v>0</v>
      </c>
      <c r="F81" s="11">
        <v>10.55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24.4</v>
      </c>
      <c r="U81" s="11">
        <v>15.785719916531416</v>
      </c>
      <c r="V81" s="11">
        <v>34.950000000000003</v>
      </c>
      <c r="W81" s="11">
        <v>0</v>
      </c>
      <c r="X81" s="11">
        <v>0</v>
      </c>
      <c r="Y81" s="11">
        <v>0</v>
      </c>
      <c r="Z81" s="11">
        <v>19.64</v>
      </c>
      <c r="AA81" s="9">
        <v>15.99</v>
      </c>
    </row>
    <row r="82" spans="1:27">
      <c r="B82" s="67"/>
      <c r="C82" s="10" t="s">
        <v>28</v>
      </c>
      <c r="D82" s="11">
        <v>0</v>
      </c>
      <c r="E82" s="11">
        <v>14.78</v>
      </c>
      <c r="F82" s="11">
        <v>0</v>
      </c>
      <c r="G82" s="11">
        <v>11.76</v>
      </c>
      <c r="H82" s="11">
        <v>12.73</v>
      </c>
      <c r="I82" s="11">
        <v>14.67</v>
      </c>
      <c r="J82" s="11">
        <v>23.05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9">
        <v>0</v>
      </c>
    </row>
    <row r="83" spans="1:27">
      <c r="B83" s="68"/>
      <c r="C83" s="12" t="s">
        <v>29</v>
      </c>
      <c r="D83" s="13">
        <v>0</v>
      </c>
      <c r="E83" s="13">
        <v>44.34</v>
      </c>
      <c r="F83" s="13">
        <v>0</v>
      </c>
      <c r="G83" s="13">
        <v>35.28</v>
      </c>
      <c r="H83" s="13">
        <v>38.18</v>
      </c>
      <c r="I83" s="13">
        <v>44.01</v>
      </c>
      <c r="J83" s="13">
        <v>69.150000000000006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4">
        <v>0</v>
      </c>
    </row>
    <row r="84" spans="1:27">
      <c r="A84" s="6"/>
      <c r="B84" s="66" t="s">
        <v>63</v>
      </c>
      <c r="C84" s="7" t="s">
        <v>26</v>
      </c>
      <c r="D84" s="8">
        <v>0</v>
      </c>
      <c r="E84" s="8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65.122857142857143</v>
      </c>
      <c r="L84" s="15">
        <v>67.67</v>
      </c>
      <c r="M84" s="15">
        <v>62.027826086956516</v>
      </c>
      <c r="N84" s="15">
        <v>56.494848484848482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74.503300402488108</v>
      </c>
      <c r="W84" s="15">
        <v>79.025744680851048</v>
      </c>
      <c r="X84" s="15">
        <v>68.206406250000001</v>
      </c>
      <c r="Y84" s="15">
        <v>54.619512655242886</v>
      </c>
      <c r="Z84" s="16">
        <v>43.262033898305084</v>
      </c>
      <c r="AA84" s="17">
        <v>37.551612903225802</v>
      </c>
    </row>
    <row r="85" spans="1:27">
      <c r="B85" s="67"/>
      <c r="C85" s="10" t="s">
        <v>27</v>
      </c>
      <c r="D85" s="11">
        <v>11.031428571428572</v>
      </c>
      <c r="E85" s="11">
        <v>10.55</v>
      </c>
      <c r="F85" s="11">
        <v>10.55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12.296666666666669</v>
      </c>
      <c r="P85" s="11">
        <v>19.23</v>
      </c>
      <c r="Q85" s="11">
        <v>18.48</v>
      </c>
      <c r="R85" s="11">
        <v>17.41</v>
      </c>
      <c r="S85" s="11">
        <v>14.178797293140571</v>
      </c>
      <c r="T85" s="11">
        <v>14.909591461170409</v>
      </c>
      <c r="U85" s="11">
        <v>16.593418803418803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9">
        <v>0</v>
      </c>
    </row>
    <row r="86" spans="1:27">
      <c r="B86" s="67"/>
      <c r="C86" s="10" t="s">
        <v>28</v>
      </c>
      <c r="D86" s="11">
        <v>0</v>
      </c>
      <c r="E86" s="11">
        <v>0</v>
      </c>
      <c r="F86" s="11">
        <v>0</v>
      </c>
      <c r="G86" s="11">
        <v>13.04</v>
      </c>
      <c r="H86" s="11">
        <v>13.87</v>
      </c>
      <c r="I86" s="11">
        <v>15.54</v>
      </c>
      <c r="J86" s="11">
        <v>21.03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9">
        <v>0</v>
      </c>
    </row>
    <row r="87" spans="1:27">
      <c r="B87" s="68"/>
      <c r="C87" s="12" t="s">
        <v>29</v>
      </c>
      <c r="D87" s="13">
        <v>0</v>
      </c>
      <c r="E87" s="13">
        <v>0</v>
      </c>
      <c r="F87" s="13">
        <v>0</v>
      </c>
      <c r="G87" s="13">
        <v>39.119999999999997</v>
      </c>
      <c r="H87" s="13">
        <v>41.61</v>
      </c>
      <c r="I87" s="13">
        <v>46.61</v>
      </c>
      <c r="J87" s="13">
        <v>63.09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4">
        <v>0</v>
      </c>
    </row>
    <row r="88" spans="1:27">
      <c r="A88" s="6"/>
      <c r="B88" s="66" t="s">
        <v>64</v>
      </c>
      <c r="C88" s="7" t="s">
        <v>26</v>
      </c>
      <c r="D88" s="8">
        <v>35.551562500000003</v>
      </c>
      <c r="E88" s="8">
        <v>31.46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71.973043478260877</v>
      </c>
      <c r="L88" s="15">
        <v>64.75</v>
      </c>
      <c r="M88" s="15">
        <v>60.832999999999998</v>
      </c>
      <c r="N88" s="15">
        <v>55.84826086956523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6">
        <v>0</v>
      </c>
      <c r="AA88" s="17">
        <v>0</v>
      </c>
    </row>
    <row r="89" spans="1:27">
      <c r="B89" s="67"/>
      <c r="C89" s="10" t="s">
        <v>27</v>
      </c>
      <c r="D89" s="11">
        <v>0</v>
      </c>
      <c r="E89" s="11">
        <v>0</v>
      </c>
      <c r="F89" s="11">
        <v>10.55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11.907027027027029</v>
      </c>
      <c r="Q89" s="11">
        <v>11.406969696969696</v>
      </c>
      <c r="R89" s="11">
        <v>14.4077183967112</v>
      </c>
      <c r="S89" s="11">
        <v>14.881830065359477</v>
      </c>
      <c r="T89" s="11">
        <v>17.069242590559828</v>
      </c>
      <c r="U89" s="11">
        <v>17.097821552723058</v>
      </c>
      <c r="V89" s="11">
        <v>32.47</v>
      </c>
      <c r="W89" s="11">
        <v>44.92</v>
      </c>
      <c r="X89" s="11">
        <v>29.499999999999996</v>
      </c>
      <c r="Y89" s="11">
        <v>27.19</v>
      </c>
      <c r="Z89" s="11">
        <v>23.29</v>
      </c>
      <c r="AA89" s="9">
        <v>22.04</v>
      </c>
    </row>
    <row r="90" spans="1:27">
      <c r="B90" s="67"/>
      <c r="C90" s="10" t="s">
        <v>28</v>
      </c>
      <c r="D90" s="11">
        <v>0</v>
      </c>
      <c r="E90" s="11">
        <v>0</v>
      </c>
      <c r="F90" s="11">
        <v>0</v>
      </c>
      <c r="G90" s="11">
        <v>10.68</v>
      </c>
      <c r="H90" s="11">
        <v>11.96</v>
      </c>
      <c r="I90" s="11">
        <v>20.04</v>
      </c>
      <c r="J90" s="11">
        <v>25.44</v>
      </c>
      <c r="K90" s="11">
        <v>0</v>
      </c>
      <c r="L90" s="11">
        <v>0</v>
      </c>
      <c r="M90" s="11">
        <v>0</v>
      </c>
      <c r="N90" s="11">
        <v>0</v>
      </c>
      <c r="O90" s="11">
        <v>20.98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9">
        <v>0</v>
      </c>
    </row>
    <row r="91" spans="1:27">
      <c r="B91" s="68"/>
      <c r="C91" s="12" t="s">
        <v>29</v>
      </c>
      <c r="D91" s="13">
        <v>0</v>
      </c>
      <c r="E91" s="13">
        <v>0</v>
      </c>
      <c r="F91" s="13">
        <v>0</v>
      </c>
      <c r="G91" s="13">
        <v>32.03</v>
      </c>
      <c r="H91" s="13">
        <v>35.880000000000003</v>
      </c>
      <c r="I91" s="13">
        <v>60.12</v>
      </c>
      <c r="J91" s="13">
        <v>76.319999999999993</v>
      </c>
      <c r="K91" s="13">
        <v>0</v>
      </c>
      <c r="L91" s="13">
        <v>0</v>
      </c>
      <c r="M91" s="13">
        <v>0</v>
      </c>
      <c r="N91" s="13">
        <v>0</v>
      </c>
      <c r="O91" s="13">
        <v>62.93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4">
        <v>0</v>
      </c>
    </row>
    <row r="92" spans="1:27">
      <c r="A92" s="6"/>
      <c r="B92" s="66" t="s">
        <v>65</v>
      </c>
      <c r="C92" s="7" t="s">
        <v>26</v>
      </c>
      <c r="D92" s="8">
        <v>0</v>
      </c>
      <c r="E92" s="8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6">
        <v>61.52</v>
      </c>
      <c r="AA92" s="17">
        <v>50.55</v>
      </c>
    </row>
    <row r="93" spans="1:27">
      <c r="B93" s="67"/>
      <c r="C93" s="10" t="s">
        <v>27</v>
      </c>
      <c r="D93" s="11">
        <v>12</v>
      </c>
      <c r="E93" s="11">
        <v>10.8</v>
      </c>
      <c r="F93" s="11">
        <v>10.64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18.010000000000002</v>
      </c>
      <c r="M93" s="11">
        <v>17.646666666666665</v>
      </c>
      <c r="N93" s="11">
        <v>0</v>
      </c>
      <c r="O93" s="11">
        <v>0</v>
      </c>
      <c r="P93" s="11">
        <v>0</v>
      </c>
      <c r="Q93" s="11">
        <v>14.386818181818184</v>
      </c>
      <c r="R93" s="11">
        <v>14.313715248525696</v>
      </c>
      <c r="S93" s="11">
        <v>23.000000000000004</v>
      </c>
      <c r="T93" s="11">
        <v>14.632657342657343</v>
      </c>
      <c r="U93" s="11">
        <v>15.157240333586047</v>
      </c>
      <c r="V93" s="11">
        <v>28.97</v>
      </c>
      <c r="W93" s="11">
        <v>31.520000000000003</v>
      </c>
      <c r="X93" s="11">
        <v>23.99</v>
      </c>
      <c r="Y93" s="11">
        <v>21.09</v>
      </c>
      <c r="Z93" s="11">
        <v>0</v>
      </c>
      <c r="AA93" s="9">
        <v>0</v>
      </c>
    </row>
    <row r="94" spans="1:27">
      <c r="B94" s="67"/>
      <c r="C94" s="10" t="s">
        <v>28</v>
      </c>
      <c r="D94" s="11">
        <v>0</v>
      </c>
      <c r="E94" s="11">
        <v>0</v>
      </c>
      <c r="F94" s="11">
        <v>0</v>
      </c>
      <c r="G94" s="11">
        <v>16.510000000000002</v>
      </c>
      <c r="H94" s="11">
        <v>17.03</v>
      </c>
      <c r="I94" s="11">
        <v>18.079999999999998</v>
      </c>
      <c r="J94" s="11">
        <v>21.74</v>
      </c>
      <c r="K94" s="11">
        <v>25.38</v>
      </c>
      <c r="L94" s="11">
        <v>0</v>
      </c>
      <c r="M94" s="11">
        <v>0</v>
      </c>
      <c r="N94" s="11">
        <v>27.71</v>
      </c>
      <c r="O94" s="11">
        <v>26.01</v>
      </c>
      <c r="P94" s="11">
        <v>24.97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9">
        <v>0</v>
      </c>
    </row>
    <row r="95" spans="1:27">
      <c r="B95" s="68"/>
      <c r="C95" s="12" t="s">
        <v>29</v>
      </c>
      <c r="D95" s="13">
        <v>0</v>
      </c>
      <c r="E95" s="13">
        <v>0</v>
      </c>
      <c r="F95" s="13">
        <v>0</v>
      </c>
      <c r="G95" s="13">
        <v>49.52</v>
      </c>
      <c r="H95" s="13">
        <v>51.08</v>
      </c>
      <c r="I95" s="13">
        <v>54.24</v>
      </c>
      <c r="J95" s="13">
        <v>65.209999999999994</v>
      </c>
      <c r="K95" s="13">
        <v>76.13</v>
      </c>
      <c r="L95" s="13">
        <v>0</v>
      </c>
      <c r="M95" s="13">
        <v>0</v>
      </c>
      <c r="N95" s="13">
        <v>83.13</v>
      </c>
      <c r="O95" s="13">
        <v>78.02</v>
      </c>
      <c r="P95" s="13">
        <v>74.91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4">
        <v>0</v>
      </c>
    </row>
    <row r="96" spans="1:27">
      <c r="A96" s="6"/>
      <c r="B96" s="66" t="s">
        <v>66</v>
      </c>
      <c r="C96" s="7" t="s">
        <v>26</v>
      </c>
      <c r="D96" s="8">
        <v>53.99</v>
      </c>
      <c r="E96" s="8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52.515111111111118</v>
      </c>
      <c r="M96" s="15">
        <v>55.963333333333338</v>
      </c>
      <c r="N96" s="15">
        <v>53.828503462812407</v>
      </c>
      <c r="O96" s="15">
        <v>51.253181818181815</v>
      </c>
      <c r="P96" s="15">
        <v>57.15</v>
      </c>
      <c r="Q96" s="15">
        <v>52.46</v>
      </c>
      <c r="R96" s="15">
        <v>51.72</v>
      </c>
      <c r="S96" s="15">
        <v>50.571157556270094</v>
      </c>
      <c r="T96" s="15">
        <v>51.871702127659582</v>
      </c>
      <c r="U96" s="15">
        <v>61.810537660450457</v>
      </c>
      <c r="V96" s="15">
        <v>90.176385542168688</v>
      </c>
      <c r="W96" s="15">
        <v>88.285555555555547</v>
      </c>
      <c r="X96" s="15">
        <v>70.625172413793109</v>
      </c>
      <c r="Y96" s="15">
        <v>56.733291139240507</v>
      </c>
      <c r="Z96" s="16">
        <v>48.307977771753855</v>
      </c>
      <c r="AA96" s="17">
        <v>42.34901960784314</v>
      </c>
    </row>
    <row r="97" spans="1:27">
      <c r="B97" s="67"/>
      <c r="C97" s="10" t="s">
        <v>27</v>
      </c>
      <c r="D97" s="11">
        <v>0</v>
      </c>
      <c r="E97" s="11">
        <v>0</v>
      </c>
      <c r="F97" s="11">
        <v>10.55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9">
        <v>0</v>
      </c>
    </row>
    <row r="98" spans="1:27">
      <c r="B98" s="67"/>
      <c r="C98" s="10" t="s">
        <v>28</v>
      </c>
      <c r="D98" s="11">
        <v>0</v>
      </c>
      <c r="E98" s="11">
        <v>15.91</v>
      </c>
      <c r="F98" s="11">
        <v>0</v>
      </c>
      <c r="G98" s="11">
        <v>13.48</v>
      </c>
      <c r="H98" s="11">
        <v>13.47</v>
      </c>
      <c r="I98" s="11">
        <v>15.19</v>
      </c>
      <c r="J98" s="11">
        <v>17.239999999999998</v>
      </c>
      <c r="K98" s="11">
        <v>18.39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9">
        <v>0</v>
      </c>
    </row>
    <row r="99" spans="1:27">
      <c r="B99" s="68"/>
      <c r="C99" s="12" t="s">
        <v>29</v>
      </c>
      <c r="D99" s="13">
        <v>0</v>
      </c>
      <c r="E99" s="13">
        <v>47.72</v>
      </c>
      <c r="F99" s="13">
        <v>0</v>
      </c>
      <c r="G99" s="13">
        <v>40.44</v>
      </c>
      <c r="H99" s="13">
        <v>40.4</v>
      </c>
      <c r="I99" s="13">
        <v>45.56</v>
      </c>
      <c r="J99" s="13">
        <v>51.72</v>
      </c>
      <c r="K99" s="13">
        <v>55.17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4">
        <v>0</v>
      </c>
    </row>
    <row r="100" spans="1:27">
      <c r="A100" s="6"/>
      <c r="B100" s="66" t="s">
        <v>67</v>
      </c>
      <c r="C100" s="7" t="s">
        <v>26</v>
      </c>
      <c r="D100" s="8"/>
      <c r="E100" s="8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6"/>
      <c r="AA100" s="17"/>
    </row>
    <row r="101" spans="1:27">
      <c r="B101" s="67"/>
      <c r="C101" s="10" t="s">
        <v>27</v>
      </c>
      <c r="D101" s="115" t="s">
        <v>81</v>
      </c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6"/>
    </row>
    <row r="102" spans="1:27">
      <c r="B102" s="67"/>
      <c r="C102" s="10" t="s">
        <v>28</v>
      </c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6"/>
    </row>
    <row r="103" spans="1:27">
      <c r="B103" s="68"/>
      <c r="C103" s="12" t="s">
        <v>29</v>
      </c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4"/>
    </row>
    <row r="104" spans="1:27">
      <c r="A104" s="6"/>
      <c r="B104" s="66" t="s">
        <v>68</v>
      </c>
      <c r="C104" s="7" t="s">
        <v>26</v>
      </c>
      <c r="D104" s="8">
        <v>0</v>
      </c>
      <c r="E104" s="8">
        <v>0</v>
      </c>
      <c r="F104" s="15">
        <v>0</v>
      </c>
      <c r="G104" s="15">
        <v>0</v>
      </c>
      <c r="H104" s="15">
        <v>39.75</v>
      </c>
      <c r="I104" s="15">
        <v>42.910588235294114</v>
      </c>
      <c r="J104" s="15">
        <v>0</v>
      </c>
      <c r="K104" s="15">
        <v>0</v>
      </c>
      <c r="L104" s="15">
        <v>0</v>
      </c>
      <c r="M104" s="15">
        <v>63.423030303030302</v>
      </c>
      <c r="N104" s="15">
        <v>62.34733036707452</v>
      </c>
      <c r="O104" s="15">
        <v>61.519999999999996</v>
      </c>
      <c r="P104" s="15">
        <v>61.280534223706177</v>
      </c>
      <c r="Q104" s="15">
        <v>58.022524101665205</v>
      </c>
      <c r="R104" s="15">
        <v>58.109557661927333</v>
      </c>
      <c r="S104" s="15">
        <v>61.242327044025153</v>
      </c>
      <c r="T104" s="15">
        <v>64.675420928402829</v>
      </c>
      <c r="U104" s="15">
        <v>71.153543307086622</v>
      </c>
      <c r="V104" s="15">
        <v>70.61000788022065</v>
      </c>
      <c r="W104" s="15">
        <v>66.716803472770323</v>
      </c>
      <c r="X104" s="15">
        <v>57.811153238546609</v>
      </c>
      <c r="Y104" s="15">
        <v>57.753675889328065</v>
      </c>
      <c r="Z104" s="16">
        <v>56.421250989707048</v>
      </c>
      <c r="AA104" s="17">
        <v>47.988712871287127</v>
      </c>
    </row>
    <row r="105" spans="1:27">
      <c r="B105" s="67"/>
      <c r="C105" s="10" t="s">
        <v>27</v>
      </c>
      <c r="D105" s="11">
        <v>15.99</v>
      </c>
      <c r="E105" s="11">
        <v>15.990000000000002</v>
      </c>
      <c r="F105" s="11">
        <v>15.989999999999998</v>
      </c>
      <c r="G105" s="11">
        <v>15.990000000000002</v>
      </c>
      <c r="H105" s="11">
        <v>0</v>
      </c>
      <c r="I105" s="11">
        <v>0</v>
      </c>
      <c r="J105" s="11">
        <v>14.306146713935096</v>
      </c>
      <c r="K105" s="11">
        <v>14.982572898799313</v>
      </c>
      <c r="L105" s="11">
        <v>25.449999999999996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1">
        <v>0</v>
      </c>
      <c r="AA105" s="9">
        <v>0</v>
      </c>
    </row>
    <row r="106" spans="1:27">
      <c r="B106" s="67"/>
      <c r="C106" s="10" t="s">
        <v>28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9">
        <v>0</v>
      </c>
    </row>
    <row r="107" spans="1:27">
      <c r="B107" s="68"/>
      <c r="C107" s="12" t="s">
        <v>29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4">
        <v>0</v>
      </c>
    </row>
    <row r="108" spans="1:27">
      <c r="A108" s="6"/>
      <c r="B108" s="66" t="s">
        <v>69</v>
      </c>
      <c r="C108" s="7" t="s">
        <v>26</v>
      </c>
      <c r="D108" s="8">
        <v>39.749480519480521</v>
      </c>
      <c r="E108" s="8">
        <v>35.742509012256669</v>
      </c>
      <c r="F108" s="15">
        <v>33.270000000000003</v>
      </c>
      <c r="G108" s="15">
        <v>0</v>
      </c>
      <c r="H108" s="15">
        <v>36.74</v>
      </c>
      <c r="I108" s="15">
        <v>0</v>
      </c>
      <c r="J108" s="15">
        <v>50.69</v>
      </c>
      <c r="K108" s="15">
        <v>60.72</v>
      </c>
      <c r="L108" s="15">
        <v>70.349999999999994</v>
      </c>
      <c r="M108" s="15">
        <v>0</v>
      </c>
      <c r="N108" s="15">
        <v>60.169999999999995</v>
      </c>
      <c r="O108" s="15">
        <v>59.070000000000007</v>
      </c>
      <c r="P108" s="15">
        <v>57.920000000000009</v>
      </c>
      <c r="Q108" s="15">
        <v>57.92</v>
      </c>
      <c r="R108" s="15">
        <v>58.14</v>
      </c>
      <c r="S108" s="15">
        <v>58.469999999999992</v>
      </c>
      <c r="T108" s="15">
        <v>62.159999999999989</v>
      </c>
      <c r="U108" s="15">
        <v>72.38</v>
      </c>
      <c r="V108" s="15">
        <v>74.989999999999995</v>
      </c>
      <c r="W108" s="15">
        <v>72.84</v>
      </c>
      <c r="X108" s="15">
        <v>61.590000000000011</v>
      </c>
      <c r="Y108" s="15">
        <v>54.05</v>
      </c>
      <c r="Z108" s="16">
        <v>52.43</v>
      </c>
      <c r="AA108" s="17">
        <v>41.73</v>
      </c>
    </row>
    <row r="109" spans="1:27">
      <c r="B109" s="67"/>
      <c r="C109" s="10" t="s">
        <v>27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16.899999999999999</v>
      </c>
      <c r="J109" s="11">
        <v>0</v>
      </c>
      <c r="K109" s="11">
        <v>0</v>
      </c>
      <c r="L109" s="11">
        <v>0</v>
      </c>
      <c r="M109" s="11">
        <v>23.45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0</v>
      </c>
      <c r="Z109" s="11">
        <v>0</v>
      </c>
      <c r="AA109" s="9">
        <v>0</v>
      </c>
    </row>
    <row r="110" spans="1:27">
      <c r="B110" s="67"/>
      <c r="C110" s="10" t="s">
        <v>28</v>
      </c>
      <c r="D110" s="11">
        <v>0</v>
      </c>
      <c r="E110" s="11">
        <v>0</v>
      </c>
      <c r="F110" s="11">
        <v>0</v>
      </c>
      <c r="G110" s="11">
        <v>12.25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0</v>
      </c>
      <c r="Z110" s="11">
        <v>0</v>
      </c>
      <c r="AA110" s="9">
        <v>0</v>
      </c>
    </row>
    <row r="111" spans="1:27">
      <c r="B111" s="68"/>
      <c r="C111" s="12" t="s">
        <v>29</v>
      </c>
      <c r="D111" s="13">
        <v>0</v>
      </c>
      <c r="E111" s="13">
        <v>0</v>
      </c>
      <c r="F111" s="13">
        <v>0</v>
      </c>
      <c r="G111" s="13">
        <v>36.74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4">
        <v>0</v>
      </c>
    </row>
    <row r="112" spans="1:27">
      <c r="A112" s="6"/>
      <c r="B112" s="66" t="s">
        <v>70</v>
      </c>
      <c r="C112" s="7" t="s">
        <v>26</v>
      </c>
      <c r="D112" s="8">
        <v>44.300977198697069</v>
      </c>
      <c r="E112" s="8">
        <v>29.002857142857145</v>
      </c>
      <c r="F112" s="15">
        <v>20.8</v>
      </c>
      <c r="G112" s="15">
        <v>19.829999999999998</v>
      </c>
      <c r="H112" s="15">
        <v>27.690000000000005</v>
      </c>
      <c r="I112" s="15">
        <v>44.860583941605839</v>
      </c>
      <c r="J112" s="15">
        <v>54.841583577712605</v>
      </c>
      <c r="K112" s="15">
        <v>61.99847792998478</v>
      </c>
      <c r="L112" s="15">
        <v>61.939370629370629</v>
      </c>
      <c r="M112" s="15">
        <v>59.94496240601503</v>
      </c>
      <c r="N112" s="15">
        <v>55.07413990007138</v>
      </c>
      <c r="O112" s="15">
        <v>51.36</v>
      </c>
      <c r="P112" s="15">
        <v>49.37</v>
      </c>
      <c r="Q112" s="15">
        <v>0</v>
      </c>
      <c r="R112" s="15">
        <v>56.689999999999991</v>
      </c>
      <c r="S112" s="15">
        <v>57.773756613756603</v>
      </c>
      <c r="T112" s="15">
        <v>67.738427853553475</v>
      </c>
      <c r="U112" s="15">
        <v>71.548385269121809</v>
      </c>
      <c r="V112" s="15">
        <v>74.103787731256091</v>
      </c>
      <c r="W112" s="15">
        <v>67.60499999999999</v>
      </c>
      <c r="X112" s="15">
        <v>63.745000000000005</v>
      </c>
      <c r="Y112" s="15">
        <v>51.645000000000003</v>
      </c>
      <c r="Z112" s="16">
        <v>49.664999999999999</v>
      </c>
      <c r="AA112" s="17">
        <v>39.649363768819818</v>
      </c>
    </row>
    <row r="113" spans="1:27">
      <c r="B113" s="67"/>
      <c r="C113" s="10" t="s">
        <v>27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11.256999999999998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9">
        <v>0</v>
      </c>
    </row>
    <row r="114" spans="1:27">
      <c r="B114" s="67"/>
      <c r="C114" s="10" t="s">
        <v>28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  <c r="AA114" s="9">
        <v>0</v>
      </c>
    </row>
    <row r="115" spans="1:27">
      <c r="B115" s="68"/>
      <c r="C115" s="12" t="s">
        <v>29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4">
        <v>0</v>
      </c>
    </row>
    <row r="116" spans="1:27">
      <c r="A116" s="6"/>
      <c r="B116" s="66" t="s">
        <v>71</v>
      </c>
      <c r="C116" s="7" t="s">
        <v>26</v>
      </c>
      <c r="D116" s="8">
        <v>35.1</v>
      </c>
      <c r="E116" s="8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67.38</v>
      </c>
      <c r="W116" s="15">
        <v>63.73</v>
      </c>
      <c r="X116" s="15">
        <v>62.21</v>
      </c>
      <c r="Y116" s="15">
        <v>0</v>
      </c>
      <c r="Z116" s="16">
        <v>48.72</v>
      </c>
      <c r="AA116" s="17">
        <v>36.409999999999997</v>
      </c>
    </row>
    <row r="117" spans="1:27">
      <c r="B117" s="67"/>
      <c r="C117" s="10" t="s">
        <v>27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25.229999999999997</v>
      </c>
      <c r="M117" s="11">
        <v>22.84</v>
      </c>
      <c r="N117" s="11">
        <v>22.45</v>
      </c>
      <c r="O117" s="11">
        <v>24.52</v>
      </c>
      <c r="P117" s="11">
        <v>26.55</v>
      </c>
      <c r="Q117" s="11">
        <v>25.46</v>
      </c>
      <c r="R117" s="11">
        <v>14.786281244037399</v>
      </c>
      <c r="S117" s="11">
        <v>15.48674418604651</v>
      </c>
      <c r="T117" s="11">
        <v>25.49</v>
      </c>
      <c r="U117" s="11">
        <v>17.413525147258724</v>
      </c>
      <c r="V117" s="11">
        <v>0</v>
      </c>
      <c r="W117" s="11">
        <v>0</v>
      </c>
      <c r="X117" s="11">
        <v>0</v>
      </c>
      <c r="Y117" s="11">
        <v>21.03</v>
      </c>
      <c r="Z117" s="11">
        <v>0</v>
      </c>
      <c r="AA117" s="9">
        <v>0</v>
      </c>
    </row>
    <row r="118" spans="1:27">
      <c r="B118" s="67"/>
      <c r="C118" s="10" t="s">
        <v>28</v>
      </c>
      <c r="D118" s="11">
        <v>0</v>
      </c>
      <c r="E118" s="11">
        <v>10.1</v>
      </c>
      <c r="F118" s="11">
        <v>7.14</v>
      </c>
      <c r="G118" s="11">
        <v>6.28</v>
      </c>
      <c r="H118" s="11">
        <v>10.95</v>
      </c>
      <c r="I118" s="11">
        <v>18.440000000000001</v>
      </c>
      <c r="J118" s="11">
        <v>22.44</v>
      </c>
      <c r="K118" s="11">
        <v>25.56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  <c r="AA118" s="9">
        <v>0</v>
      </c>
    </row>
    <row r="119" spans="1:27">
      <c r="B119" s="68"/>
      <c r="C119" s="12" t="s">
        <v>29</v>
      </c>
      <c r="D119" s="13">
        <v>0</v>
      </c>
      <c r="E119" s="13">
        <v>30.3</v>
      </c>
      <c r="F119" s="13">
        <v>21.42</v>
      </c>
      <c r="G119" s="13">
        <v>18.84</v>
      </c>
      <c r="H119" s="13">
        <v>32.840000000000003</v>
      </c>
      <c r="I119" s="13">
        <v>55.32</v>
      </c>
      <c r="J119" s="13">
        <v>67.319999999999993</v>
      </c>
      <c r="K119" s="13">
        <v>76.680000000000007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4">
        <v>0</v>
      </c>
    </row>
    <row r="120" spans="1:27">
      <c r="A120" s="6"/>
      <c r="B120" s="66" t="s">
        <v>72</v>
      </c>
      <c r="C120" s="7" t="s">
        <v>26</v>
      </c>
      <c r="D120" s="8">
        <v>0</v>
      </c>
      <c r="E120" s="8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6">
        <v>0</v>
      </c>
      <c r="AA120" s="17">
        <v>0</v>
      </c>
    </row>
    <row r="121" spans="1:27">
      <c r="B121" s="67"/>
      <c r="C121" s="10" t="s">
        <v>27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23.67</v>
      </c>
      <c r="L121" s="11">
        <v>16.590285973672263</v>
      </c>
      <c r="M121" s="11">
        <v>17.269460084843811</v>
      </c>
      <c r="N121" s="11">
        <v>16.481899109792284</v>
      </c>
      <c r="O121" s="11">
        <v>15.869271060672196</v>
      </c>
      <c r="P121" s="11">
        <v>15.854347826086956</v>
      </c>
      <c r="Q121" s="11">
        <v>13.91324034334764</v>
      </c>
      <c r="R121" s="11">
        <v>13.174324824269329</v>
      </c>
      <c r="S121" s="11">
        <v>12.964195084778053</v>
      </c>
      <c r="T121" s="11">
        <v>14.019388523047978</v>
      </c>
      <c r="U121" s="11">
        <v>13.706896551724141</v>
      </c>
      <c r="V121" s="11">
        <v>21.58</v>
      </c>
      <c r="W121" s="11">
        <v>20.14</v>
      </c>
      <c r="X121" s="11">
        <v>12.82116938950989</v>
      </c>
      <c r="Y121" s="11">
        <v>10.583864249903586</v>
      </c>
      <c r="Z121" s="11">
        <v>10.505596330275232</v>
      </c>
      <c r="AA121" s="9">
        <v>9.9033346087621972</v>
      </c>
    </row>
    <row r="122" spans="1:27">
      <c r="B122" s="67"/>
      <c r="C122" s="10" t="s">
        <v>28</v>
      </c>
      <c r="D122" s="11">
        <v>13.11</v>
      </c>
      <c r="E122" s="11">
        <v>11.8</v>
      </c>
      <c r="F122" s="11">
        <v>8.6</v>
      </c>
      <c r="G122" s="11">
        <v>6.45</v>
      </c>
      <c r="H122" s="11">
        <v>8.25</v>
      </c>
      <c r="I122" s="11">
        <v>13.26</v>
      </c>
      <c r="J122" s="11">
        <v>18.57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1">
        <v>0</v>
      </c>
      <c r="AA122" s="9">
        <v>0</v>
      </c>
    </row>
    <row r="123" spans="1:27">
      <c r="B123" s="68"/>
      <c r="C123" s="12" t="s">
        <v>29</v>
      </c>
      <c r="D123" s="13">
        <v>39.33</v>
      </c>
      <c r="E123" s="13">
        <v>35.4</v>
      </c>
      <c r="F123" s="13">
        <v>25.8</v>
      </c>
      <c r="G123" s="13">
        <v>19.350000000000001</v>
      </c>
      <c r="H123" s="13">
        <v>24.75</v>
      </c>
      <c r="I123" s="13">
        <v>39.78</v>
      </c>
      <c r="J123" s="13">
        <v>55.7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4">
        <v>0</v>
      </c>
    </row>
    <row r="124" spans="1:27">
      <c r="A124" s="6"/>
      <c r="B124" s="66" t="s">
        <v>73</v>
      </c>
      <c r="C124" s="18" t="s">
        <v>26</v>
      </c>
      <c r="D124" s="8">
        <v>0</v>
      </c>
      <c r="E124" s="8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44.214285714285722</v>
      </c>
      <c r="S124" s="15">
        <v>49.968275862068964</v>
      </c>
      <c r="T124" s="15">
        <v>58.398428290766205</v>
      </c>
      <c r="U124" s="15">
        <v>60.985000000000007</v>
      </c>
      <c r="V124" s="15">
        <v>53.86999999999999</v>
      </c>
      <c r="W124" s="15">
        <v>51.81</v>
      </c>
      <c r="X124" s="15">
        <v>0</v>
      </c>
      <c r="Y124" s="15">
        <v>0</v>
      </c>
      <c r="Z124" s="16">
        <v>0</v>
      </c>
      <c r="AA124" s="17">
        <v>0</v>
      </c>
    </row>
    <row r="125" spans="1:27">
      <c r="B125" s="67"/>
      <c r="C125" s="10" t="s">
        <v>27</v>
      </c>
      <c r="D125" s="11">
        <v>10.226521739130433</v>
      </c>
      <c r="E125" s="11">
        <v>10.55</v>
      </c>
      <c r="F125" s="11">
        <v>10.55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10.4</v>
      </c>
      <c r="M125" s="11">
        <v>18.53</v>
      </c>
      <c r="N125" s="11">
        <v>14.86142857142857</v>
      </c>
      <c r="O125" s="11">
        <v>12.378797010044384</v>
      </c>
      <c r="P125" s="11">
        <v>11.817692307692306</v>
      </c>
      <c r="Q125" s="11">
        <v>10.952295196101183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9.9871428571428567</v>
      </c>
      <c r="Y125" s="11">
        <v>9.6270000000000007</v>
      </c>
      <c r="Z125" s="11">
        <v>10.55</v>
      </c>
      <c r="AA125" s="9">
        <v>10.55</v>
      </c>
    </row>
    <row r="126" spans="1:27">
      <c r="B126" s="67"/>
      <c r="C126" s="10" t="s">
        <v>28</v>
      </c>
      <c r="D126" s="11">
        <v>0</v>
      </c>
      <c r="E126" s="11">
        <v>0</v>
      </c>
      <c r="F126" s="11">
        <v>0</v>
      </c>
      <c r="G126" s="11">
        <v>11.38</v>
      </c>
      <c r="H126" s="11">
        <v>11.76</v>
      </c>
      <c r="I126" s="11">
        <v>12.83</v>
      </c>
      <c r="J126" s="11">
        <v>13.51</v>
      </c>
      <c r="K126" s="11">
        <v>15.28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0</v>
      </c>
      <c r="Z126" s="11">
        <v>0</v>
      </c>
      <c r="AA126" s="9">
        <v>0</v>
      </c>
    </row>
    <row r="127" spans="1:27" ht="15.75" thickBot="1">
      <c r="B127" s="69"/>
      <c r="C127" s="19" t="s">
        <v>29</v>
      </c>
      <c r="D127" s="20">
        <v>0</v>
      </c>
      <c r="E127" s="20">
        <v>0</v>
      </c>
      <c r="F127" s="20">
        <v>0</v>
      </c>
      <c r="G127" s="20">
        <v>34.14</v>
      </c>
      <c r="H127" s="20">
        <v>35.270000000000003</v>
      </c>
      <c r="I127" s="20">
        <v>38.479999999999997</v>
      </c>
      <c r="J127" s="20">
        <v>40.520000000000003</v>
      </c>
      <c r="K127" s="20">
        <v>45.84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</v>
      </c>
      <c r="W127" s="20">
        <v>0</v>
      </c>
      <c r="X127" s="20">
        <v>0</v>
      </c>
      <c r="Y127" s="20">
        <v>0</v>
      </c>
      <c r="Z127" s="20">
        <v>0</v>
      </c>
      <c r="AA127" s="21">
        <v>0</v>
      </c>
    </row>
    <row r="128" spans="1:27" ht="15.75" thickTop="1"/>
    <row r="137" spans="26:26">
      <c r="Z137"/>
    </row>
  </sheetData>
  <mergeCells count="35">
    <mergeCell ref="D101:AA102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workbookViewId="0">
      <selection activeCell="D2" sqref="D2:D32"/>
    </sheetView>
  </sheetViews>
  <sheetFormatPr defaultRowHeight="15"/>
  <cols>
    <col min="1" max="1" width="16.140625" style="1" customWidth="1"/>
    <col min="2" max="2" width="7.7109375" style="1" bestFit="1" customWidth="1"/>
    <col min="3" max="3" width="11.28515625" style="1" customWidth="1"/>
    <col min="4" max="4" width="17.28515625" style="1" customWidth="1"/>
    <col min="5" max="16384" width="9.140625" style="1"/>
  </cols>
  <sheetData>
    <row r="1" spans="1:4" ht="35.25" customHeight="1">
      <c r="A1" s="22" t="s">
        <v>30</v>
      </c>
      <c r="B1" s="23" t="s">
        <v>31</v>
      </c>
      <c r="C1" s="23" t="s">
        <v>32</v>
      </c>
      <c r="D1" s="24" t="s">
        <v>33</v>
      </c>
    </row>
    <row r="2" spans="1:4" ht="15" customHeight="1">
      <c r="A2" s="25" t="str">
        <f>'Angazirana aFRR energija'!B4</f>
        <v>01.10.2020</v>
      </c>
      <c r="B2" s="26" t="s">
        <v>34</v>
      </c>
      <c r="C2" s="26">
        <v>1</v>
      </c>
      <c r="D2" s="27">
        <v>61.695399999999999</v>
      </c>
    </row>
    <row r="3" spans="1:4" ht="15" customHeight="1">
      <c r="A3" s="25" t="str">
        <f>'Angazirana aFRR energija'!B5</f>
        <v>02.10.2020</v>
      </c>
      <c r="B3" s="26" t="s">
        <v>34</v>
      </c>
      <c r="C3" s="26">
        <v>1</v>
      </c>
      <c r="D3" s="27">
        <v>61.695</v>
      </c>
    </row>
    <row r="4" spans="1:4" ht="15.75" customHeight="1">
      <c r="A4" s="25" t="str">
        <f>'Angazirana aFRR energija'!B6</f>
        <v>03.10.2020</v>
      </c>
      <c r="B4" s="26" t="s">
        <v>34</v>
      </c>
      <c r="C4" s="26">
        <v>1</v>
      </c>
      <c r="D4" s="27">
        <v>61.695</v>
      </c>
    </row>
    <row r="5" spans="1:4" ht="15" customHeight="1">
      <c r="A5" s="25" t="str">
        <f>'Angazirana aFRR energija'!B7</f>
        <v>04.10.2020</v>
      </c>
      <c r="B5" s="26" t="s">
        <v>34</v>
      </c>
      <c r="C5" s="26">
        <v>1</v>
      </c>
      <c r="D5" s="27">
        <v>61.695</v>
      </c>
    </row>
    <row r="6" spans="1:4" ht="15" customHeight="1">
      <c r="A6" s="25" t="str">
        <f>'Angazirana aFRR energija'!B8</f>
        <v>05.10.2020</v>
      </c>
      <c r="B6" s="26" t="s">
        <v>34</v>
      </c>
      <c r="C6" s="26">
        <v>1</v>
      </c>
      <c r="D6" s="27">
        <v>61.695</v>
      </c>
    </row>
    <row r="7" spans="1:4" ht="15" customHeight="1">
      <c r="A7" s="25" t="str">
        <f>'Angazirana aFRR energija'!B9</f>
        <v>06.10.2020</v>
      </c>
      <c r="B7" s="26" t="s">
        <v>34</v>
      </c>
      <c r="C7" s="26">
        <v>1</v>
      </c>
      <c r="D7" s="27">
        <v>61.695</v>
      </c>
    </row>
    <row r="8" spans="1:4" ht="15.75" customHeight="1">
      <c r="A8" s="25" t="str">
        <f>'Angazirana aFRR energija'!B10</f>
        <v>07.10.2020</v>
      </c>
      <c r="B8" s="26" t="s">
        <v>34</v>
      </c>
      <c r="C8" s="26">
        <v>1</v>
      </c>
      <c r="D8" s="27">
        <v>61.695</v>
      </c>
    </row>
    <row r="9" spans="1:4" ht="15" customHeight="1">
      <c r="A9" s="25" t="str">
        <f>'Angazirana aFRR energija'!B11</f>
        <v>08.10.2020</v>
      </c>
      <c r="B9" s="26" t="s">
        <v>34</v>
      </c>
      <c r="C9" s="26">
        <v>1</v>
      </c>
      <c r="D9" s="27">
        <v>61.694699999999997</v>
      </c>
    </row>
    <row r="10" spans="1:4" ht="15" customHeight="1">
      <c r="A10" s="25" t="str">
        <f>'Angazirana aFRR energija'!B12</f>
        <v>09.10.2020</v>
      </c>
      <c r="B10" s="26" t="s">
        <v>34</v>
      </c>
      <c r="C10" s="26">
        <v>1</v>
      </c>
      <c r="D10" s="27">
        <v>61.695</v>
      </c>
    </row>
    <row r="11" spans="1:4" ht="15" customHeight="1">
      <c r="A11" s="25" t="str">
        <f>'Angazirana aFRR energija'!B13</f>
        <v>10.10.2020</v>
      </c>
      <c r="B11" s="26" t="s">
        <v>34</v>
      </c>
      <c r="C11" s="26">
        <v>1</v>
      </c>
      <c r="D11" s="27">
        <v>61.695</v>
      </c>
    </row>
    <row r="12" spans="1:4" ht="15.75" customHeight="1">
      <c r="A12" s="25" t="str">
        <f>'Angazirana aFRR energija'!B14</f>
        <v>11.10.2020</v>
      </c>
      <c r="B12" s="26" t="s">
        <v>34</v>
      </c>
      <c r="C12" s="26">
        <v>1</v>
      </c>
      <c r="D12" s="27">
        <v>61.695</v>
      </c>
    </row>
    <row r="13" spans="1:4" ht="15" customHeight="1">
      <c r="A13" s="25" t="str">
        <f>'Angazirana aFRR energija'!B15</f>
        <v>12.10.2020</v>
      </c>
      <c r="B13" s="26" t="s">
        <v>34</v>
      </c>
      <c r="C13" s="26">
        <v>1</v>
      </c>
      <c r="D13" s="27">
        <v>61.695</v>
      </c>
    </row>
    <row r="14" spans="1:4" ht="15" customHeight="1">
      <c r="A14" s="25" t="str">
        <f>'Angazirana aFRR energija'!B16</f>
        <v>13.10.2020</v>
      </c>
      <c r="B14" s="26" t="s">
        <v>34</v>
      </c>
      <c r="C14" s="26">
        <v>1</v>
      </c>
      <c r="D14" s="27">
        <v>61.695</v>
      </c>
    </row>
    <row r="15" spans="1:4" ht="15" customHeight="1">
      <c r="A15" s="25" t="str">
        <f>'Angazirana aFRR energija'!B17</f>
        <v>14.10.2020</v>
      </c>
      <c r="B15" s="26" t="s">
        <v>34</v>
      </c>
      <c r="C15" s="26">
        <v>1</v>
      </c>
      <c r="D15" s="27">
        <v>61.694699999999997</v>
      </c>
    </row>
    <row r="16" spans="1:4" ht="15.75" customHeight="1">
      <c r="A16" s="25" t="str">
        <f>'Angazirana aFRR energija'!B18</f>
        <v>15.10.2020</v>
      </c>
      <c r="B16" s="26" t="s">
        <v>34</v>
      </c>
      <c r="C16" s="26">
        <v>1</v>
      </c>
      <c r="D16" s="27">
        <v>61.694299999999998</v>
      </c>
    </row>
    <row r="17" spans="1:4" ht="15" customHeight="1">
      <c r="A17" s="25" t="str">
        <f>'Angazirana aFRR energija'!B19</f>
        <v>16.10.2020</v>
      </c>
      <c r="B17" s="26" t="s">
        <v>34</v>
      </c>
      <c r="C17" s="26">
        <v>1</v>
      </c>
      <c r="D17" s="27">
        <v>61.694800000000001</v>
      </c>
    </row>
    <row r="18" spans="1:4" ht="15" customHeight="1">
      <c r="A18" s="25" t="str">
        <f>'Angazirana aFRR energija'!B20</f>
        <v>17.10.2020</v>
      </c>
      <c r="B18" s="26" t="s">
        <v>34</v>
      </c>
      <c r="C18" s="26">
        <v>1</v>
      </c>
      <c r="D18" s="27">
        <v>61.695</v>
      </c>
    </row>
    <row r="19" spans="1:4" ht="15" customHeight="1">
      <c r="A19" s="25" t="str">
        <f>'Angazirana aFRR energija'!B21</f>
        <v>18.10.2020</v>
      </c>
      <c r="B19" s="26" t="s">
        <v>34</v>
      </c>
      <c r="C19" s="26">
        <v>1</v>
      </c>
      <c r="D19" s="27">
        <v>61.695</v>
      </c>
    </row>
    <row r="20" spans="1:4" ht="15.75" customHeight="1">
      <c r="A20" s="25" t="str">
        <f>'Angazirana aFRR energija'!B22</f>
        <v>19.10.2020</v>
      </c>
      <c r="B20" s="26" t="s">
        <v>34</v>
      </c>
      <c r="C20" s="26">
        <v>1</v>
      </c>
      <c r="D20" s="27">
        <v>61.695</v>
      </c>
    </row>
    <row r="21" spans="1:4" ht="15" customHeight="1">
      <c r="A21" s="25" t="str">
        <f>'Angazirana aFRR energija'!B23</f>
        <v>20.10.2020</v>
      </c>
      <c r="B21" s="26" t="s">
        <v>34</v>
      </c>
      <c r="C21" s="26">
        <v>1</v>
      </c>
      <c r="D21" s="27">
        <v>61.695</v>
      </c>
    </row>
    <row r="22" spans="1:4" ht="15.75" customHeight="1">
      <c r="A22" s="25" t="str">
        <f>'Angazirana aFRR energija'!B24</f>
        <v>21.10.2020</v>
      </c>
      <c r="B22" s="26" t="s">
        <v>34</v>
      </c>
      <c r="C22" s="26">
        <v>1</v>
      </c>
      <c r="D22" s="27">
        <v>61.695</v>
      </c>
    </row>
    <row r="23" spans="1:4" ht="15" customHeight="1">
      <c r="A23" s="25" t="str">
        <f>'Angazirana aFRR energija'!B25</f>
        <v>22.10.2020</v>
      </c>
      <c r="B23" s="26" t="s">
        <v>34</v>
      </c>
      <c r="C23" s="26">
        <v>1</v>
      </c>
      <c r="D23" s="27">
        <v>61.695</v>
      </c>
    </row>
    <row r="24" spans="1:4" ht="15.75" customHeight="1">
      <c r="A24" s="25" t="str">
        <f>'Angazirana aFRR energija'!B26</f>
        <v>23.10.2020</v>
      </c>
      <c r="B24" s="26" t="s">
        <v>34</v>
      </c>
      <c r="C24" s="26">
        <v>1</v>
      </c>
      <c r="D24" s="27">
        <v>61.696100000000001</v>
      </c>
    </row>
    <row r="25" spans="1:4" ht="15" customHeight="1">
      <c r="A25" s="25" t="str">
        <f>'Angazirana aFRR energija'!B27</f>
        <v>24.10.2020</v>
      </c>
      <c r="B25" s="26" t="s">
        <v>34</v>
      </c>
      <c r="C25" s="26">
        <v>1</v>
      </c>
      <c r="D25" s="27">
        <v>61.696100000000001</v>
      </c>
    </row>
    <row r="26" spans="1:4" ht="15" customHeight="1">
      <c r="A26" s="25" t="str">
        <f>'Angazirana aFRR energija'!B28</f>
        <v>25.10.2020</v>
      </c>
      <c r="B26" s="26" t="s">
        <v>34</v>
      </c>
      <c r="C26" s="26">
        <v>1</v>
      </c>
      <c r="D26" s="27">
        <v>61.696100000000001</v>
      </c>
    </row>
    <row r="27" spans="1:4" ht="16.5" customHeight="1">
      <c r="A27" s="25" t="str">
        <f>'Angazirana aFRR energija'!B29</f>
        <v>26.10.2020</v>
      </c>
      <c r="B27" s="26" t="s">
        <v>34</v>
      </c>
      <c r="C27" s="26">
        <v>1</v>
      </c>
      <c r="D27" s="27">
        <v>61.696100000000001</v>
      </c>
    </row>
    <row r="28" spans="1:4">
      <c r="A28" s="25" t="str">
        <f>'Angazirana aFRR energija'!B30</f>
        <v>27.10.2020</v>
      </c>
      <c r="B28" s="26" t="s">
        <v>34</v>
      </c>
      <c r="C28" s="26">
        <v>1</v>
      </c>
      <c r="D28" s="27">
        <v>61.695</v>
      </c>
    </row>
    <row r="29" spans="1:4">
      <c r="A29" s="25" t="str">
        <f>'Angazirana aFRR energija'!B31</f>
        <v>28.10.2020</v>
      </c>
      <c r="B29" s="26" t="s">
        <v>34</v>
      </c>
      <c r="C29" s="26">
        <v>1</v>
      </c>
      <c r="D29" s="27">
        <v>61.695900000000002</v>
      </c>
    </row>
    <row r="30" spans="1:4">
      <c r="A30" s="25" t="str">
        <f>'Angazirana aFRR energija'!B32</f>
        <v>29.10.2020</v>
      </c>
      <c r="B30" s="26" t="s">
        <v>34</v>
      </c>
      <c r="C30" s="26">
        <v>1</v>
      </c>
      <c r="D30" s="27">
        <v>61.695</v>
      </c>
    </row>
    <row r="31" spans="1:4">
      <c r="A31" s="25" t="str">
        <f>'Angazirana aFRR energija'!B33</f>
        <v>30.10.2020</v>
      </c>
      <c r="B31" s="26" t="s">
        <v>34</v>
      </c>
      <c r="C31" s="26">
        <v>1</v>
      </c>
      <c r="D31" s="27">
        <v>61.695</v>
      </c>
    </row>
    <row r="32" spans="1:4">
      <c r="A32" s="25" t="str">
        <f>'Angazirana aFRR energija'!B34</f>
        <v>31.10.2020</v>
      </c>
      <c r="B32" s="28" t="s">
        <v>34</v>
      </c>
      <c r="C32" s="28">
        <v>1</v>
      </c>
      <c r="D32" s="29">
        <v>61.695</v>
      </c>
    </row>
    <row r="35" spans="7:7">
      <c r="G35" s="1" t="s">
        <v>35</v>
      </c>
    </row>
    <row r="131" spans="5:5">
      <c r="E131" s="30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1:AA128"/>
  <sheetViews>
    <sheetView tabSelected="1" topLeftCell="A87" zoomScale="55" zoomScaleNormal="55" workbookViewId="0">
      <selection activeCell="D100" sqref="D100:AA103"/>
    </sheetView>
  </sheetViews>
  <sheetFormatPr defaultColWidth="8.85546875" defaultRowHeight="1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1" spans="2:27" ht="15.75" thickBot="1"/>
    <row r="2" spans="2:27" ht="37.5" customHeight="1" thickTop="1">
      <c r="B2" s="70" t="s">
        <v>36</v>
      </c>
      <c r="C2" s="71" t="s">
        <v>37</v>
      </c>
      <c r="D2" s="73" t="s">
        <v>74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2:27" ht="25.5" customHeight="1">
      <c r="B3" s="68"/>
      <c r="C3" s="72"/>
      <c r="D3" s="3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5" t="s">
        <v>25</v>
      </c>
    </row>
    <row r="4" spans="2:27">
      <c r="B4" s="66" t="str">
        <f>'Cena na poramnuvanje'!B4:B7</f>
        <v>01.10.2020</v>
      </c>
      <c r="C4" s="7" t="s">
        <v>26</v>
      </c>
      <c r="D4" s="8">
        <f>'Cena na poramnuvanje'!D4*'Sreden kurs'!$D$2</f>
        <v>0</v>
      </c>
      <c r="E4" s="8">
        <f>'Cena na poramnuvanje'!E4*'Sreden kurs'!$D$2</f>
        <v>0</v>
      </c>
      <c r="F4" s="8">
        <f>'Cena na poramnuvanje'!F4*'Sreden kurs'!$D$2</f>
        <v>0</v>
      </c>
      <c r="G4" s="8">
        <f>'Cena na poramnuvanje'!G4*'Sreden kurs'!$D$2</f>
        <v>0</v>
      </c>
      <c r="H4" s="8">
        <f>'Cena na poramnuvanje'!H4*'Sreden kurs'!$D$2</f>
        <v>0</v>
      </c>
      <c r="I4" s="8">
        <f>'Cena na poramnuvanje'!I4*'Sreden kurs'!$D$2</f>
        <v>0</v>
      </c>
      <c r="J4" s="8">
        <f>'Cena na poramnuvanje'!J4*'Sreden kurs'!$D$2</f>
        <v>0</v>
      </c>
      <c r="K4" s="8">
        <f>'Cena na poramnuvanje'!K4*'Sreden kurs'!$D$2</f>
        <v>0</v>
      </c>
      <c r="L4" s="8">
        <f>'Cena na poramnuvanje'!L4*'Sreden kurs'!$D$2</f>
        <v>0</v>
      </c>
      <c r="M4" s="8">
        <f>'Cena na poramnuvanje'!M4*'Sreden kurs'!$D$2</f>
        <v>0</v>
      </c>
      <c r="N4" s="8">
        <f>'Cena na poramnuvanje'!N4*'Sreden kurs'!$D$2</f>
        <v>0</v>
      </c>
      <c r="O4" s="8">
        <f>'Cena na poramnuvanje'!O4*'Sreden kurs'!$D$2</f>
        <v>0</v>
      </c>
      <c r="P4" s="8">
        <f>'Cena na poramnuvanje'!P4*'Sreden kurs'!$D$2</f>
        <v>0</v>
      </c>
      <c r="Q4" s="8">
        <f>'Cena na poramnuvanje'!Q4*'Sreden kurs'!$D$2</f>
        <v>0</v>
      </c>
      <c r="R4" s="8">
        <f>'Cena na poramnuvanje'!R4*'Sreden kurs'!$D$2</f>
        <v>3588.2008886065678</v>
      </c>
      <c r="S4" s="8">
        <f>'Cena na poramnuvanje'!S4*'Sreden kurs'!$D$2</f>
        <v>3615.5290319473684</v>
      </c>
      <c r="T4" s="8">
        <f>'Cena na poramnuvanje'!T4*'Sreden kurs'!$D$2</f>
        <v>4487.7233959999994</v>
      </c>
      <c r="U4" s="8">
        <f>'Cena na poramnuvanje'!U4*'Sreden kurs'!$D$2</f>
        <v>4960.31016</v>
      </c>
      <c r="V4" s="8">
        <f>'Cena na poramnuvanje'!V4*'Sreden kurs'!$D$2</f>
        <v>0</v>
      </c>
      <c r="W4" s="8">
        <f>'Cena na poramnuvanje'!W4*'Sreden kurs'!$D$2</f>
        <v>6114.6310940000003</v>
      </c>
      <c r="X4" s="8">
        <f>'Cena na poramnuvanje'!X4*'Sreden kurs'!$D$2</f>
        <v>0</v>
      </c>
      <c r="Y4" s="8">
        <f>'Cena na poramnuvanje'!Y4*'Sreden kurs'!$D$2</f>
        <v>0</v>
      </c>
      <c r="Z4" s="8">
        <f>'Cena na poramnuvanje'!Z4*'Sreden kurs'!$D$2</f>
        <v>0</v>
      </c>
      <c r="AA4" s="9">
        <f>'Cena na poramnuvanje'!AA4*'Sreden kurs'!$D$2</f>
        <v>0</v>
      </c>
    </row>
    <row r="5" spans="2:27">
      <c r="B5" s="67"/>
      <c r="C5" s="10" t="s">
        <v>27</v>
      </c>
      <c r="D5" s="11">
        <f>'Cena na poramnuvanje'!D5*'Sreden kurs'!$D$2</f>
        <v>0</v>
      </c>
      <c r="E5" s="11">
        <f>'Cena na poramnuvanje'!E5*'Sreden kurs'!$D$2</f>
        <v>650.88647000000003</v>
      </c>
      <c r="F5" s="11">
        <f>'Cena na poramnuvanje'!F5*'Sreden kurs'!$D$2</f>
        <v>650.88647000000003</v>
      </c>
      <c r="G5" s="11">
        <f>'Cena na poramnuvanje'!G5*'Sreden kurs'!$D$2</f>
        <v>650.88647000000003</v>
      </c>
      <c r="H5" s="11">
        <f>'Cena na poramnuvanje'!H5*'Sreden kurs'!$D$2</f>
        <v>650.88647000000003</v>
      </c>
      <c r="I5" s="11">
        <f>'Cena na poramnuvanje'!I5*'Sreden kurs'!$D$2</f>
        <v>0</v>
      </c>
      <c r="J5" s="11">
        <f>'Cena na poramnuvanje'!J5*'Sreden kurs'!$D$2</f>
        <v>0</v>
      </c>
      <c r="K5" s="11">
        <f>'Cena na poramnuvanje'!K5*'Sreden kurs'!$D$2</f>
        <v>0</v>
      </c>
      <c r="L5" s="11">
        <f>'Cena na poramnuvanje'!L5*'Sreden kurs'!$D$2</f>
        <v>0</v>
      </c>
      <c r="M5" s="11">
        <f>'Cena na poramnuvanje'!M5*'Sreden kurs'!$D$2</f>
        <v>0</v>
      </c>
      <c r="N5" s="11">
        <f>'Cena na poramnuvanje'!N5*'Sreden kurs'!$D$2</f>
        <v>0</v>
      </c>
      <c r="O5" s="11">
        <f>'Cena na poramnuvanje'!O5*'Sreden kurs'!$D$2</f>
        <v>0</v>
      </c>
      <c r="P5" s="11">
        <f>'Cena na poramnuvanje'!P5*'Sreden kurs'!$D$2</f>
        <v>0</v>
      </c>
      <c r="Q5" s="11">
        <f>'Cena na poramnuvanje'!Q5*'Sreden kurs'!$D$2</f>
        <v>0</v>
      </c>
      <c r="R5" s="11">
        <f>'Cena na poramnuvanje'!R5*'Sreden kurs'!$D$2</f>
        <v>0</v>
      </c>
      <c r="S5" s="11">
        <f>'Cena na poramnuvanje'!S5*'Sreden kurs'!$D$2</f>
        <v>0</v>
      </c>
      <c r="T5" s="11">
        <f>'Cena na poramnuvanje'!T5*'Sreden kurs'!$D$2</f>
        <v>0</v>
      </c>
      <c r="U5" s="11">
        <f>'Cena na poramnuvanje'!U5*'Sreden kurs'!$D$2</f>
        <v>0</v>
      </c>
      <c r="V5" s="11">
        <f>'Cena na poramnuvanje'!V5*'Sreden kurs'!$D$2</f>
        <v>1793.4852779999999</v>
      </c>
      <c r="W5" s="11">
        <f>'Cena na poramnuvanje'!W5*'Sreden kurs'!$D$2</f>
        <v>0</v>
      </c>
      <c r="X5" s="11">
        <f>'Cena na poramnuvanje'!X5*'Sreden kurs'!$D$2</f>
        <v>1696.6234999999999</v>
      </c>
      <c r="Y5" s="11">
        <f>'Cena na poramnuvanje'!Y5*'Sreden kurs'!$D$2</f>
        <v>1428.2485099999999</v>
      </c>
      <c r="Z5" s="11">
        <f>'Cena na poramnuvanje'!Z5*'Sreden kurs'!$D$2</f>
        <v>930.61126986612146</v>
      </c>
      <c r="AA5" s="9">
        <f>'Cena na poramnuvanje'!AA5*'Sreden kurs'!$D$2</f>
        <v>745.46792887409561</v>
      </c>
    </row>
    <row r="6" spans="2:27">
      <c r="B6" s="67"/>
      <c r="C6" s="10" t="s">
        <v>28</v>
      </c>
      <c r="D6" s="11">
        <f>'Cena na poramnuvanje'!D6*'Sreden kurs'!$D$2</f>
        <v>1070.4151900000002</v>
      </c>
      <c r="E6" s="11">
        <f>'Cena na poramnuvanje'!E6*'Sreden kurs'!$D$2</f>
        <v>0</v>
      </c>
      <c r="F6" s="11">
        <f>'Cena na poramnuvanje'!F6*'Sreden kurs'!$D$2</f>
        <v>0</v>
      </c>
      <c r="G6" s="11">
        <f>'Cena na poramnuvanje'!G6*'Sreden kurs'!$D$2</f>
        <v>0</v>
      </c>
      <c r="H6" s="11">
        <f>'Cena na poramnuvanje'!H6*'Sreden kurs'!$D$2</f>
        <v>0</v>
      </c>
      <c r="I6" s="11">
        <f>'Cena na poramnuvanje'!I6*'Sreden kurs'!$D$2</f>
        <v>1093.2424879999999</v>
      </c>
      <c r="J6" s="11">
        <f>'Cena na poramnuvanje'!J6*'Sreden kurs'!$D$2</f>
        <v>1449.8418999999999</v>
      </c>
      <c r="K6" s="11">
        <f>'Cena na poramnuvanje'!K6*'Sreden kurs'!$D$2</f>
        <v>1727.4712</v>
      </c>
      <c r="L6" s="11">
        <f>'Cena na poramnuvanje'!L6*'Sreden kurs'!$D$2</f>
        <v>1835.43815</v>
      </c>
      <c r="M6" s="11">
        <f>'Cena na poramnuvanje'!M6*'Sreden kurs'!$D$2</f>
        <v>1702.79304</v>
      </c>
      <c r="N6" s="11">
        <f>'Cena na poramnuvanje'!N6*'Sreden kurs'!$D$2</f>
        <v>1604.0804000000001</v>
      </c>
      <c r="O6" s="11">
        <f>'Cena na poramnuvanje'!O6*'Sreden kurs'!$D$2</f>
        <v>1542.385</v>
      </c>
      <c r="P6" s="11">
        <f>'Cena na poramnuvanje'!P6*'Sreden kurs'!$D$2</f>
        <v>1461.564026</v>
      </c>
      <c r="Q6" s="11">
        <f>'Cena na poramnuvanje'!Q6*'Sreden kurs'!$D$2</f>
        <v>1449.8418999999999</v>
      </c>
      <c r="R6" s="11">
        <f>'Cena na poramnuvanje'!R6*'Sreden kurs'!$D$2</f>
        <v>0</v>
      </c>
      <c r="S6" s="11">
        <f>'Cena na poramnuvanje'!S6*'Sreden kurs'!$D$2</f>
        <v>0</v>
      </c>
      <c r="T6" s="11">
        <f>'Cena na poramnuvanje'!T6*'Sreden kurs'!$D$2</f>
        <v>0</v>
      </c>
      <c r="U6" s="11">
        <f>'Cena na poramnuvanje'!U6*'Sreden kurs'!$D$2</f>
        <v>0</v>
      </c>
      <c r="V6" s="11">
        <f>'Cena na poramnuvanje'!V6*'Sreden kurs'!$D$2</f>
        <v>0</v>
      </c>
      <c r="W6" s="11">
        <f>'Cena na poramnuvanje'!W6*'Sreden kurs'!$D$2</f>
        <v>0</v>
      </c>
      <c r="X6" s="11">
        <f>'Cena na poramnuvanje'!X6*'Sreden kurs'!$D$2</f>
        <v>0</v>
      </c>
      <c r="Y6" s="11">
        <f>'Cena na poramnuvanje'!Y6*'Sreden kurs'!$D$2</f>
        <v>0</v>
      </c>
      <c r="Z6" s="11">
        <f>'Cena na poramnuvanje'!Z6*'Sreden kurs'!$D$2</f>
        <v>0</v>
      </c>
      <c r="AA6" s="9">
        <f>'Cena na poramnuvanje'!AA6*'Sreden kurs'!$D$2</f>
        <v>0</v>
      </c>
    </row>
    <row r="7" spans="2:27">
      <c r="B7" s="68"/>
      <c r="C7" s="12" t="s">
        <v>29</v>
      </c>
      <c r="D7" s="13">
        <f>'Cena na poramnuvanje'!D7*'Sreden kurs'!$D$2</f>
        <v>3211.2455699999996</v>
      </c>
      <c r="E7" s="13">
        <f>'Cena na poramnuvanje'!E7*'Sreden kurs'!$D$2</f>
        <v>0</v>
      </c>
      <c r="F7" s="13">
        <f>'Cena na poramnuvanje'!F7*'Sreden kurs'!$D$2</f>
        <v>0</v>
      </c>
      <c r="G7" s="13">
        <f>'Cena na poramnuvanje'!G7*'Sreden kurs'!$D$2</f>
        <v>0</v>
      </c>
      <c r="H7" s="13">
        <f>'Cena na poramnuvanje'!H7*'Sreden kurs'!$D$2</f>
        <v>0</v>
      </c>
      <c r="I7" s="13">
        <f>'Cena na poramnuvanje'!I7*'Sreden kurs'!$D$2</f>
        <v>3279.7274639999996</v>
      </c>
      <c r="J7" s="13">
        <f>'Cena na poramnuvanje'!J7*'Sreden kurs'!$D$2</f>
        <v>4349.5257000000001</v>
      </c>
      <c r="K7" s="13">
        <f>'Cena na poramnuvanje'!K7*'Sreden kurs'!$D$2</f>
        <v>5182.4135999999999</v>
      </c>
      <c r="L7" s="13">
        <f>'Cena na poramnuvanje'!L7*'Sreden kurs'!$D$2</f>
        <v>5506.3144499999999</v>
      </c>
      <c r="M7" s="13">
        <f>'Cena na poramnuvanje'!M7*'Sreden kurs'!$D$2</f>
        <v>5108.3791199999996</v>
      </c>
      <c r="N7" s="13">
        <f>'Cena na poramnuvanje'!N7*'Sreden kurs'!$D$2</f>
        <v>4811.6242459999994</v>
      </c>
      <c r="O7" s="13">
        <f>'Cena na poramnuvanje'!O7*'Sreden kurs'!$D$2</f>
        <v>4626.5380459999997</v>
      </c>
      <c r="P7" s="13">
        <f>'Cena na poramnuvanje'!P7*'Sreden kurs'!$D$2</f>
        <v>4384.6920779999991</v>
      </c>
      <c r="Q7" s="13">
        <f>'Cena na poramnuvanje'!Q7*'Sreden kurs'!$D$2</f>
        <v>4349.5257000000001</v>
      </c>
      <c r="R7" s="13">
        <f>'Cena na poramnuvanje'!R7*'Sreden kurs'!$D$2</f>
        <v>0</v>
      </c>
      <c r="S7" s="13">
        <f>'Cena na poramnuvanje'!S7*'Sreden kurs'!$D$2</f>
        <v>0</v>
      </c>
      <c r="T7" s="13">
        <f>'Cena na poramnuvanje'!T7*'Sreden kurs'!$D$2</f>
        <v>0</v>
      </c>
      <c r="U7" s="13">
        <f>'Cena na poramnuvanje'!U7*'Sreden kurs'!$D$2</f>
        <v>0</v>
      </c>
      <c r="V7" s="13">
        <f>'Cena na poramnuvanje'!V7*'Sreden kurs'!$D$2</f>
        <v>0</v>
      </c>
      <c r="W7" s="13">
        <f>'Cena na poramnuvanje'!W7*'Sreden kurs'!$D$2</f>
        <v>0</v>
      </c>
      <c r="X7" s="13">
        <f>'Cena na poramnuvanje'!X7*'Sreden kurs'!$D$2</f>
        <v>0</v>
      </c>
      <c r="Y7" s="13">
        <f>'Cena na poramnuvanje'!Y7*'Sreden kurs'!$D$2</f>
        <v>0</v>
      </c>
      <c r="Z7" s="13">
        <f>'Cena na poramnuvanje'!Z7*'Sreden kurs'!$D$2</f>
        <v>0</v>
      </c>
      <c r="AA7" s="14">
        <f>'Cena na poramnuvanje'!AA7*'Sreden kurs'!$D$2</f>
        <v>0</v>
      </c>
    </row>
    <row r="8" spans="2:27">
      <c r="B8" s="66" t="str">
        <f>'Cena na poramnuvanje'!B8:B11</f>
        <v>02.10.2020</v>
      </c>
      <c r="C8" s="7" t="s">
        <v>26</v>
      </c>
      <c r="D8" s="8">
        <f>'Cena na poramnuvanje'!D8*'Sreden kurs'!$D$3</f>
        <v>0</v>
      </c>
      <c r="E8" s="8">
        <f>'Cena na poramnuvanje'!E8*'Sreden kurs'!$D$3</f>
        <v>0</v>
      </c>
      <c r="F8" s="15">
        <f>'Cena na poramnuvanje'!F8*'Sreden kurs'!$D$3</f>
        <v>0</v>
      </c>
      <c r="G8" s="15">
        <f>'Cena na poramnuvanje'!G8*'Sreden kurs'!$D$3</f>
        <v>0</v>
      </c>
      <c r="H8" s="15">
        <f>'Cena na poramnuvanje'!H8*'Sreden kurs'!$D$3</f>
        <v>0</v>
      </c>
      <c r="I8" s="15">
        <f>'Cena na poramnuvanje'!I8*'Sreden kurs'!$D$3</f>
        <v>0</v>
      </c>
      <c r="J8" s="15">
        <f>'Cena na poramnuvanje'!J8*'Sreden kurs'!$D$3</f>
        <v>0</v>
      </c>
      <c r="K8" s="15">
        <f>'Cena na poramnuvanje'!K8*'Sreden kurs'!$D$3</f>
        <v>0</v>
      </c>
      <c r="L8" s="15">
        <f>'Cena na poramnuvanje'!L8*'Sreden kurs'!$D$3</f>
        <v>0</v>
      </c>
      <c r="M8" s="15">
        <f>'Cena na poramnuvanje'!M8*'Sreden kurs'!$D$3</f>
        <v>0</v>
      </c>
      <c r="N8" s="15">
        <f>'Cena na poramnuvanje'!N8*'Sreden kurs'!$D$3</f>
        <v>0</v>
      </c>
      <c r="O8" s="15">
        <f>'Cena na poramnuvanje'!O8*'Sreden kurs'!$D$3</f>
        <v>0</v>
      </c>
      <c r="P8" s="15">
        <f>'Cena na poramnuvanje'!P8*'Sreden kurs'!$D$3</f>
        <v>0</v>
      </c>
      <c r="Q8" s="15">
        <f>'Cena na poramnuvanje'!Q8*'Sreden kurs'!$D$3</f>
        <v>0</v>
      </c>
      <c r="R8" s="15">
        <f>'Cena na poramnuvanje'!R8*'Sreden kurs'!$D$3</f>
        <v>0</v>
      </c>
      <c r="S8" s="15">
        <f>'Cena na poramnuvanje'!S8*'Sreden kurs'!$D$3</f>
        <v>0</v>
      </c>
      <c r="T8" s="15">
        <f>'Cena na poramnuvanje'!T8*'Sreden kurs'!$D$3</f>
        <v>0</v>
      </c>
      <c r="U8" s="15">
        <f>'Cena na poramnuvanje'!U8*'Sreden kurs'!$D$3</f>
        <v>0</v>
      </c>
      <c r="V8" s="15">
        <f>'Cena na poramnuvanje'!V8*'Sreden kurs'!$D$3</f>
        <v>0</v>
      </c>
      <c r="W8" s="15">
        <f>'Cena na poramnuvanje'!W8*'Sreden kurs'!$D$3</f>
        <v>0</v>
      </c>
      <c r="X8" s="15">
        <f>'Cena na poramnuvanje'!X8*'Sreden kurs'!$D$3</f>
        <v>0</v>
      </c>
      <c r="Y8" s="15">
        <f>'Cena na poramnuvanje'!Y8*'Sreden kurs'!$D$3</f>
        <v>0</v>
      </c>
      <c r="Z8" s="16">
        <f>'Cena na poramnuvanje'!Z8*'Sreden kurs'!$D$3</f>
        <v>0</v>
      </c>
      <c r="AA8" s="17">
        <f>'Cena na poramnuvanje'!AA8*'Sreden kurs'!$D$3</f>
        <v>0</v>
      </c>
    </row>
    <row r="9" spans="2:27">
      <c r="B9" s="67"/>
      <c r="C9" s="10" t="s">
        <v>27</v>
      </c>
      <c r="D9" s="11">
        <f>'Cena na poramnuvanje'!D9*'Sreden kurs'!$D$3</f>
        <v>681.72975000000008</v>
      </c>
      <c r="E9" s="11">
        <f>'Cena na poramnuvanje'!E9*'Sreden kurs'!$D$3</f>
        <v>668.15684999999996</v>
      </c>
      <c r="F9" s="11">
        <f>'Cena na poramnuvanje'!F9*'Sreden kurs'!$D$3</f>
        <v>658.90260000000001</v>
      </c>
      <c r="G9" s="11">
        <f>'Cena na poramnuvanje'!G9*'Sreden kurs'!$D$3</f>
        <v>650.88225</v>
      </c>
      <c r="H9" s="11">
        <f>'Cena na poramnuvanje'!H9*'Sreden kurs'!$D$3</f>
        <v>662.60429999999997</v>
      </c>
      <c r="I9" s="11">
        <f>'Cena na poramnuvanje'!I9*'Sreden kurs'!$D$3</f>
        <v>698.38740000000007</v>
      </c>
      <c r="J9" s="11">
        <f>'Cena na poramnuvanje'!J9*'Sreden kurs'!$D$3</f>
        <v>0</v>
      </c>
      <c r="K9" s="11">
        <f>'Cena na poramnuvanje'!K9*'Sreden kurs'!$D$3</f>
        <v>0</v>
      </c>
      <c r="L9" s="11">
        <f>'Cena na poramnuvanje'!L9*'Sreden kurs'!$D$3</f>
        <v>0</v>
      </c>
      <c r="M9" s="11">
        <f>'Cena na poramnuvanje'!M9*'Sreden kurs'!$D$3</f>
        <v>0</v>
      </c>
      <c r="N9" s="11">
        <f>'Cena na poramnuvanje'!N9*'Sreden kurs'!$D$3</f>
        <v>0</v>
      </c>
      <c r="O9" s="11">
        <f>'Cena na poramnuvanje'!O9*'Sreden kurs'!$D$3</f>
        <v>0</v>
      </c>
      <c r="P9" s="11">
        <f>'Cena na poramnuvanje'!P9*'Sreden kurs'!$D$3</f>
        <v>0</v>
      </c>
      <c r="Q9" s="11">
        <f>'Cena na poramnuvanje'!Q9*'Sreden kurs'!$D$3</f>
        <v>0</v>
      </c>
      <c r="R9" s="11">
        <f>'Cena na poramnuvanje'!R9*'Sreden kurs'!$D$3</f>
        <v>747.21965827338136</v>
      </c>
      <c r="S9" s="11">
        <f>'Cena na poramnuvanje'!S9*'Sreden kurs'!$D$3</f>
        <v>1058.06925</v>
      </c>
      <c r="T9" s="11">
        <f>'Cena na poramnuvanje'!T9*'Sreden kurs'!$D$3</f>
        <v>0</v>
      </c>
      <c r="U9" s="11">
        <f>'Cena na poramnuvanje'!U9*'Sreden kurs'!$D$3</f>
        <v>1127.7846000000002</v>
      </c>
      <c r="V9" s="11">
        <f>'Cena na poramnuvanje'!V9*'Sreden kurs'!$D$3</f>
        <v>746.34685195362829</v>
      </c>
      <c r="W9" s="11">
        <f>'Cena na poramnuvanje'!W9*'Sreden kurs'!$D$3</f>
        <v>1254.2593499999998</v>
      </c>
      <c r="X9" s="11">
        <f>'Cena na poramnuvanje'!X9*'Sreden kurs'!$D$3</f>
        <v>1067.9404499999998</v>
      </c>
      <c r="Y9" s="11">
        <f>'Cena na poramnuvanje'!Y9*'Sreden kurs'!$D$3</f>
        <v>824.1231706064782</v>
      </c>
      <c r="Z9" s="11">
        <f>'Cena na poramnuvanje'!Z9*'Sreden kurs'!$D$3</f>
        <v>986.50305000000003</v>
      </c>
      <c r="AA9" s="9">
        <f>'Cena na poramnuvanje'!AA9*'Sreden kurs'!$D$3</f>
        <v>731.31009545454538</v>
      </c>
    </row>
    <row r="10" spans="2:27">
      <c r="B10" s="67"/>
      <c r="C10" s="10" t="s">
        <v>28</v>
      </c>
      <c r="D10" s="11">
        <f>'Cena na poramnuvanje'!D10*'Sreden kurs'!$D$3</f>
        <v>0</v>
      </c>
      <c r="E10" s="11">
        <f>'Cena na poramnuvanje'!E10*'Sreden kurs'!$D$3</f>
        <v>0</v>
      </c>
      <c r="F10" s="11">
        <f>'Cena na poramnuvanje'!F10*'Sreden kurs'!$D$3</f>
        <v>0</v>
      </c>
      <c r="G10" s="11">
        <f>'Cena na poramnuvanje'!G10*'Sreden kurs'!$D$3</f>
        <v>0</v>
      </c>
      <c r="H10" s="11">
        <f>'Cena na poramnuvanje'!H10*'Sreden kurs'!$D$3</f>
        <v>0</v>
      </c>
      <c r="I10" s="11">
        <f>'Cena na poramnuvanje'!I10*'Sreden kurs'!$D$3</f>
        <v>0</v>
      </c>
      <c r="J10" s="11">
        <f>'Cena na poramnuvanje'!J10*'Sreden kurs'!$D$3</f>
        <v>1476.9783</v>
      </c>
      <c r="K10" s="11">
        <f>'Cena na poramnuvanje'!K10*'Sreden kurs'!$D$3</f>
        <v>1671.9345000000001</v>
      </c>
      <c r="L10" s="11">
        <f>'Cena na poramnuvanje'!L10*'Sreden kurs'!$D$3</f>
        <v>1763.2430999999999</v>
      </c>
      <c r="M10" s="11">
        <f>'Cena na poramnuvanje'!M10*'Sreden kurs'!$D$3</f>
        <v>1649.7242999999999</v>
      </c>
      <c r="N10" s="11">
        <f>'Cena na poramnuvanje'!N10*'Sreden kurs'!$D$3</f>
        <v>1559.6496</v>
      </c>
      <c r="O10" s="11">
        <f>'Cena na poramnuvanje'!O10*'Sreden kurs'!$D$3</f>
        <v>1464.02235</v>
      </c>
      <c r="P10" s="11">
        <f>'Cena na poramnuvanje'!P10*'Sreden kurs'!$D$3</f>
        <v>1198.7338500000001</v>
      </c>
      <c r="Q10" s="11">
        <f>'Cena na poramnuvanje'!Q10*'Sreden kurs'!$D$3</f>
        <v>1109.2761</v>
      </c>
      <c r="R10" s="11">
        <f>'Cena na poramnuvanje'!R10*'Sreden kurs'!$D$3</f>
        <v>0</v>
      </c>
      <c r="S10" s="11">
        <f>'Cena na poramnuvanje'!S10*'Sreden kurs'!$D$3</f>
        <v>0</v>
      </c>
      <c r="T10" s="11">
        <f>'Cena na poramnuvanje'!T10*'Sreden kurs'!$D$3</f>
        <v>1054.9845</v>
      </c>
      <c r="U10" s="11">
        <f>'Cena na poramnuvanje'!U10*'Sreden kurs'!$D$3</f>
        <v>0</v>
      </c>
      <c r="V10" s="11">
        <f>'Cena na poramnuvanje'!V10*'Sreden kurs'!$D$3</f>
        <v>0</v>
      </c>
      <c r="W10" s="11">
        <f>'Cena na poramnuvanje'!W10*'Sreden kurs'!$D$3</f>
        <v>0</v>
      </c>
      <c r="X10" s="11">
        <f>'Cena na poramnuvanje'!X10*'Sreden kurs'!$D$3</f>
        <v>0</v>
      </c>
      <c r="Y10" s="11">
        <f>'Cena na poramnuvanje'!Y10*'Sreden kurs'!$D$3</f>
        <v>0</v>
      </c>
      <c r="Z10" s="11">
        <f>'Cena na poramnuvanje'!Z10*'Sreden kurs'!$D$3</f>
        <v>0</v>
      </c>
      <c r="AA10" s="9">
        <f>'Cena na poramnuvanje'!AA10*'Sreden kurs'!$D$3</f>
        <v>0</v>
      </c>
    </row>
    <row r="11" spans="2:27">
      <c r="B11" s="68"/>
      <c r="C11" s="12" t="s">
        <v>29</v>
      </c>
      <c r="D11" s="13">
        <f>'Cena na poramnuvanje'!D11*'Sreden kurs'!$D$3</f>
        <v>0</v>
      </c>
      <c r="E11" s="13">
        <f>'Cena na poramnuvanje'!E11*'Sreden kurs'!$D$3</f>
        <v>0</v>
      </c>
      <c r="F11" s="13">
        <f>'Cena na poramnuvanje'!F11*'Sreden kurs'!$D$3</f>
        <v>0</v>
      </c>
      <c r="G11" s="13">
        <f>'Cena na poramnuvanje'!G11*'Sreden kurs'!$D$3</f>
        <v>0</v>
      </c>
      <c r="H11" s="13">
        <f>'Cena na poramnuvanje'!H11*'Sreden kurs'!$D$3</f>
        <v>0</v>
      </c>
      <c r="I11" s="13">
        <f>'Cena na poramnuvanje'!I11*'Sreden kurs'!$D$3</f>
        <v>0</v>
      </c>
      <c r="J11" s="13">
        <f>'Cena na poramnuvanje'!J11*'Sreden kurs'!$D$3</f>
        <v>4430.9348999999993</v>
      </c>
      <c r="K11" s="13">
        <f>'Cena na poramnuvanje'!K11*'Sreden kurs'!$D$3</f>
        <v>5015.1865500000004</v>
      </c>
      <c r="L11" s="13">
        <f>'Cena na poramnuvanje'!L11*'Sreden kurs'!$D$3</f>
        <v>5289.1123500000003</v>
      </c>
      <c r="M11" s="13">
        <f>'Cena na poramnuvanje'!M11*'Sreden kurs'!$D$3</f>
        <v>4949.1728999999996</v>
      </c>
      <c r="N11" s="13">
        <f>'Cena na poramnuvanje'!N11*'Sreden kurs'!$D$3</f>
        <v>4678.3318499999996</v>
      </c>
      <c r="O11" s="13">
        <f>'Cena na poramnuvanje'!O11*'Sreden kurs'!$D$3</f>
        <v>4392.0670499999997</v>
      </c>
      <c r="P11" s="13">
        <f>'Cena na poramnuvanje'!P11*'Sreden kurs'!$D$3</f>
        <v>3595.5846000000001</v>
      </c>
      <c r="Q11" s="13">
        <f>'Cena na poramnuvanje'!Q11*'Sreden kurs'!$D$3</f>
        <v>3327.21135</v>
      </c>
      <c r="R11" s="13">
        <f>'Cena na poramnuvanje'!R11*'Sreden kurs'!$D$3</f>
        <v>0</v>
      </c>
      <c r="S11" s="13">
        <f>'Cena na poramnuvanje'!S11*'Sreden kurs'!$D$3</f>
        <v>0</v>
      </c>
      <c r="T11" s="13">
        <f>'Cena na poramnuvanje'!T11*'Sreden kurs'!$D$3</f>
        <v>3164.9534999999996</v>
      </c>
      <c r="U11" s="13">
        <f>'Cena na poramnuvanje'!U11*'Sreden kurs'!$D$3</f>
        <v>0</v>
      </c>
      <c r="V11" s="13">
        <f>'Cena na poramnuvanje'!V11*'Sreden kurs'!$D$3</f>
        <v>0</v>
      </c>
      <c r="W11" s="13">
        <f>'Cena na poramnuvanje'!W11*'Sreden kurs'!$D$3</f>
        <v>0</v>
      </c>
      <c r="X11" s="13">
        <f>'Cena na poramnuvanje'!X11*'Sreden kurs'!$D$3</f>
        <v>0</v>
      </c>
      <c r="Y11" s="13">
        <f>'Cena na poramnuvanje'!Y11*'Sreden kurs'!$D$3</f>
        <v>0</v>
      </c>
      <c r="Z11" s="13">
        <f>'Cena na poramnuvanje'!Z11*'Sreden kurs'!$D$3</f>
        <v>0</v>
      </c>
      <c r="AA11" s="14">
        <f>'Cena na poramnuvanje'!AA11*'Sreden kurs'!$D$3</f>
        <v>0</v>
      </c>
    </row>
    <row r="12" spans="2:27">
      <c r="B12" s="66" t="str">
        <f>'Cena na poramnuvanje'!B12:B15</f>
        <v>03.10.2020</v>
      </c>
      <c r="C12" s="7" t="s">
        <v>26</v>
      </c>
      <c r="D12" s="8">
        <f>'Cena na poramnuvanje'!D12*'Sreden kurs'!$D$4</f>
        <v>0</v>
      </c>
      <c r="E12" s="8">
        <f>'Cena na poramnuvanje'!E12*'Sreden kurs'!$D$4</f>
        <v>0</v>
      </c>
      <c r="F12" s="15">
        <f>'Cena na poramnuvanje'!F12*'Sreden kurs'!$D$4</f>
        <v>0</v>
      </c>
      <c r="G12" s="15">
        <f>'Cena na poramnuvanje'!G12*'Sreden kurs'!$D$4</f>
        <v>0</v>
      </c>
      <c r="H12" s="15">
        <f>'Cena na poramnuvanje'!H12*'Sreden kurs'!$D$4</f>
        <v>0</v>
      </c>
      <c r="I12" s="15">
        <f>'Cena na poramnuvanje'!I12*'Sreden kurs'!$D$4</f>
        <v>0</v>
      </c>
      <c r="J12" s="15">
        <f>'Cena na poramnuvanje'!J12*'Sreden kurs'!$D$4</f>
        <v>0</v>
      </c>
      <c r="K12" s="15">
        <f>'Cena na poramnuvanje'!K12*'Sreden kurs'!$D$4</f>
        <v>0</v>
      </c>
      <c r="L12" s="15">
        <f>'Cena na poramnuvanje'!L12*'Sreden kurs'!$D$4</f>
        <v>0</v>
      </c>
      <c r="M12" s="15">
        <f>'Cena na poramnuvanje'!M12*'Sreden kurs'!$D$4</f>
        <v>0</v>
      </c>
      <c r="N12" s="15">
        <f>'Cena na poramnuvanje'!N12*'Sreden kurs'!$D$4</f>
        <v>0</v>
      </c>
      <c r="O12" s="15">
        <f>'Cena na poramnuvanje'!O12*'Sreden kurs'!$D$4</f>
        <v>0</v>
      </c>
      <c r="P12" s="15">
        <f>'Cena na poramnuvanje'!P12*'Sreden kurs'!$D$4</f>
        <v>0</v>
      </c>
      <c r="Q12" s="15">
        <f>'Cena na poramnuvanje'!Q12*'Sreden kurs'!$D$4</f>
        <v>0</v>
      </c>
      <c r="R12" s="15">
        <f>'Cena na poramnuvanje'!R12*'Sreden kurs'!$D$4</f>
        <v>1875.1170269475358</v>
      </c>
      <c r="S12" s="15">
        <f>'Cena na poramnuvanje'!S12*'Sreden kurs'!$D$4</f>
        <v>2174.7487500000002</v>
      </c>
      <c r="T12" s="15">
        <f>'Cena na poramnuvanje'!T12*'Sreden kurs'!$D$4</f>
        <v>2505.4339500000001</v>
      </c>
      <c r="U12" s="15">
        <f>'Cena na poramnuvanje'!U12*'Sreden kurs'!$D$4</f>
        <v>0</v>
      </c>
      <c r="V12" s="15">
        <f>'Cena na poramnuvanje'!V12*'Sreden kurs'!$D$4</f>
        <v>3008.1319215799936</v>
      </c>
      <c r="W12" s="15">
        <f>'Cena na poramnuvanje'!W12*'Sreden kurs'!$D$4</f>
        <v>3626.4321</v>
      </c>
      <c r="X12" s="15">
        <f>'Cena na poramnuvanje'!X12*'Sreden kurs'!$D$4</f>
        <v>3124.8517499999998</v>
      </c>
      <c r="Y12" s="15">
        <f>'Cena na poramnuvanje'!Y12*'Sreden kurs'!$D$4</f>
        <v>0</v>
      </c>
      <c r="Z12" s="16">
        <f>'Cena na poramnuvanje'!Z12*'Sreden kurs'!$D$4</f>
        <v>2371.1384514705883</v>
      </c>
      <c r="AA12" s="17">
        <f>'Cena na poramnuvanje'!AA12*'Sreden kurs'!$D$4</f>
        <v>2036.2214410714284</v>
      </c>
    </row>
    <row r="13" spans="2:27">
      <c r="B13" s="67"/>
      <c r="C13" s="10" t="s">
        <v>27</v>
      </c>
      <c r="D13" s="11">
        <f>'Cena na poramnuvanje'!D13*'Sreden kurs'!$D$4</f>
        <v>0</v>
      </c>
      <c r="E13" s="11">
        <f>'Cena na poramnuvanje'!E13*'Sreden kurs'!$D$4</f>
        <v>0</v>
      </c>
      <c r="F13" s="11">
        <f>'Cena na poramnuvanje'!F13*'Sreden kurs'!$D$4</f>
        <v>0</v>
      </c>
      <c r="G13" s="11">
        <f>'Cena na poramnuvanje'!G13*'Sreden kurs'!$D$4</f>
        <v>0</v>
      </c>
      <c r="H13" s="11">
        <f>'Cena na poramnuvanje'!H13*'Sreden kurs'!$D$4</f>
        <v>0</v>
      </c>
      <c r="I13" s="11">
        <f>'Cena na poramnuvanje'!I13*'Sreden kurs'!$D$4</f>
        <v>0</v>
      </c>
      <c r="J13" s="11">
        <f>'Cena na poramnuvanje'!J13*'Sreden kurs'!$D$4</f>
        <v>0</v>
      </c>
      <c r="K13" s="11">
        <f>'Cena na poramnuvanje'!K13*'Sreden kurs'!$D$4</f>
        <v>0</v>
      </c>
      <c r="L13" s="11">
        <f>'Cena na poramnuvanje'!L13*'Sreden kurs'!$D$4</f>
        <v>0</v>
      </c>
      <c r="M13" s="11">
        <f>'Cena na poramnuvanje'!M13*'Sreden kurs'!$D$4</f>
        <v>0</v>
      </c>
      <c r="N13" s="11">
        <f>'Cena na poramnuvanje'!N13*'Sreden kurs'!$D$4</f>
        <v>0</v>
      </c>
      <c r="O13" s="11">
        <f>'Cena na poramnuvanje'!O13*'Sreden kurs'!$D$4</f>
        <v>0</v>
      </c>
      <c r="P13" s="11">
        <f>'Cena na poramnuvanje'!P13*'Sreden kurs'!$D$4</f>
        <v>0</v>
      </c>
      <c r="Q13" s="11">
        <f>'Cena na poramnuvanje'!Q13*'Sreden kurs'!$D$4</f>
        <v>0</v>
      </c>
      <c r="R13" s="11">
        <f>'Cena na poramnuvanje'!R13*'Sreden kurs'!$D$4</f>
        <v>0</v>
      </c>
      <c r="S13" s="11">
        <f>'Cena na poramnuvanje'!S13*'Sreden kurs'!$D$4</f>
        <v>0</v>
      </c>
      <c r="T13" s="11">
        <f>'Cena na poramnuvanje'!T13*'Sreden kurs'!$D$4</f>
        <v>0</v>
      </c>
      <c r="U13" s="11">
        <f>'Cena na poramnuvanje'!U13*'Sreden kurs'!$D$4</f>
        <v>0</v>
      </c>
      <c r="V13" s="11">
        <f>'Cena na poramnuvanje'!V13*'Sreden kurs'!$D$4</f>
        <v>0</v>
      </c>
      <c r="W13" s="11">
        <f>'Cena na poramnuvanje'!W13*'Sreden kurs'!$D$4</f>
        <v>0</v>
      </c>
      <c r="X13" s="11">
        <f>'Cena na poramnuvanje'!X13*'Sreden kurs'!$D$4</f>
        <v>0</v>
      </c>
      <c r="Y13" s="11">
        <f>'Cena na poramnuvanje'!Y13*'Sreden kurs'!$D$4</f>
        <v>0</v>
      </c>
      <c r="Z13" s="11">
        <f>'Cena na poramnuvanje'!Z13*'Sreden kurs'!$D$4</f>
        <v>0</v>
      </c>
      <c r="AA13" s="9">
        <f>'Cena na poramnuvanje'!AA13*'Sreden kurs'!$D$4</f>
        <v>0</v>
      </c>
    </row>
    <row r="14" spans="2:27">
      <c r="B14" s="67"/>
      <c r="C14" s="10" t="s">
        <v>28</v>
      </c>
      <c r="D14" s="11">
        <f>'Cena na poramnuvanje'!D14*'Sreden kurs'!$D$4</f>
        <v>341.7903</v>
      </c>
      <c r="E14" s="11">
        <f>'Cena na poramnuvanje'!E14*'Sreden kurs'!$D$4</f>
        <v>303.5394</v>
      </c>
      <c r="F14" s="11">
        <f>'Cena na poramnuvanje'!F14*'Sreden kurs'!$D$4</f>
        <v>149.30189999999999</v>
      </c>
      <c r="G14" s="11">
        <f>'Cena na poramnuvanje'!G14*'Sreden kurs'!$D$4</f>
        <v>69.098400000000012</v>
      </c>
      <c r="H14" s="11">
        <f>'Cena na poramnuvanje'!H14*'Sreden kurs'!$D$4</f>
        <v>109.8171</v>
      </c>
      <c r="I14" s="11">
        <f>'Cena na poramnuvanje'!I14*'Sreden kurs'!$D$4</f>
        <v>191.25450000000001</v>
      </c>
      <c r="J14" s="11">
        <f>'Cena na poramnuvanje'!J14*'Sreden kurs'!$D$4</f>
        <v>341.17335000000003</v>
      </c>
      <c r="K14" s="11">
        <f>'Cena na poramnuvanje'!K14*'Sreden kurs'!$D$4</f>
        <v>589.18725000000006</v>
      </c>
      <c r="L14" s="11">
        <f>'Cena na poramnuvanje'!L14*'Sreden kurs'!$D$4</f>
        <v>850.77404999999999</v>
      </c>
      <c r="M14" s="11">
        <f>'Cena na poramnuvanje'!M14*'Sreden kurs'!$D$4</f>
        <v>1013.0319000000001</v>
      </c>
      <c r="N14" s="11">
        <f>'Cena na poramnuvanje'!N14*'Sreden kurs'!$D$4</f>
        <v>891.49275</v>
      </c>
      <c r="O14" s="11">
        <f>'Cena na poramnuvanje'!O14*'Sreden kurs'!$D$4</f>
        <v>834.73334999999997</v>
      </c>
      <c r="P14" s="11">
        <f>'Cena na poramnuvanje'!P14*'Sreden kurs'!$D$4</f>
        <v>790.92989999999998</v>
      </c>
      <c r="Q14" s="11">
        <f>'Cena na poramnuvanje'!Q14*'Sreden kurs'!$D$4</f>
        <v>718.74675000000002</v>
      </c>
      <c r="R14" s="11">
        <f>'Cena na poramnuvanje'!R14*'Sreden kurs'!$D$4</f>
        <v>0</v>
      </c>
      <c r="S14" s="11">
        <f>'Cena na poramnuvanje'!S14*'Sreden kurs'!$D$4</f>
        <v>0</v>
      </c>
      <c r="T14" s="11">
        <f>'Cena na poramnuvanje'!T14*'Sreden kurs'!$D$4</f>
        <v>0</v>
      </c>
      <c r="U14" s="11">
        <f>'Cena na poramnuvanje'!U14*'Sreden kurs'!$D$4</f>
        <v>954.42165</v>
      </c>
      <c r="V14" s="11">
        <f>'Cena na poramnuvanje'!V14*'Sreden kurs'!$D$4</f>
        <v>0</v>
      </c>
      <c r="W14" s="11">
        <f>'Cena na poramnuvanje'!W14*'Sreden kurs'!$D$4</f>
        <v>0</v>
      </c>
      <c r="X14" s="11">
        <f>'Cena na poramnuvanje'!X14*'Sreden kurs'!$D$4</f>
        <v>0</v>
      </c>
      <c r="Y14" s="11">
        <f>'Cena na poramnuvanje'!Y14*'Sreden kurs'!$D$4</f>
        <v>1056.8353499999998</v>
      </c>
      <c r="Z14" s="11">
        <f>'Cena na poramnuvanje'!Z14*'Sreden kurs'!$D$4</f>
        <v>0</v>
      </c>
      <c r="AA14" s="9">
        <f>'Cena na poramnuvanje'!AA14*'Sreden kurs'!$D$4</f>
        <v>0</v>
      </c>
    </row>
    <row r="15" spans="2:27">
      <c r="B15" s="68"/>
      <c r="C15" s="12" t="s">
        <v>29</v>
      </c>
      <c r="D15" s="13">
        <f>'Cena na poramnuvanje'!D15*'Sreden kurs'!$D$4</f>
        <v>1024.75395</v>
      </c>
      <c r="E15" s="13">
        <f>'Cena na poramnuvanje'!E15*'Sreden kurs'!$D$4</f>
        <v>910.00125000000003</v>
      </c>
      <c r="F15" s="13">
        <f>'Cena na poramnuvanje'!F15*'Sreden kurs'!$D$4</f>
        <v>447.28874999999999</v>
      </c>
      <c r="G15" s="13">
        <f>'Cena na poramnuvanje'!G15*'Sreden kurs'!$D$4</f>
        <v>206.67825000000002</v>
      </c>
      <c r="H15" s="13">
        <f>'Cena na poramnuvanje'!H15*'Sreden kurs'!$D$4</f>
        <v>328.83435000000003</v>
      </c>
      <c r="I15" s="13">
        <f>'Cena na poramnuvanje'!I15*'Sreden kurs'!$D$4</f>
        <v>573.14654999999993</v>
      </c>
      <c r="J15" s="13">
        <f>'Cena na poramnuvanje'!J15*'Sreden kurs'!$D$4</f>
        <v>1023.52005</v>
      </c>
      <c r="K15" s="13">
        <f>'Cena na poramnuvanje'!K15*'Sreden kurs'!$D$4</f>
        <v>1767.5617499999998</v>
      </c>
      <c r="L15" s="13">
        <f>'Cena na poramnuvanje'!L15*'Sreden kurs'!$D$4</f>
        <v>2552.32215</v>
      </c>
      <c r="M15" s="13">
        <f>'Cena na poramnuvanje'!M15*'Sreden kurs'!$D$4</f>
        <v>3039.0956999999999</v>
      </c>
      <c r="N15" s="13">
        <f>'Cena na poramnuvanje'!N15*'Sreden kurs'!$D$4</f>
        <v>2673.8613</v>
      </c>
      <c r="O15" s="13">
        <f>'Cena na poramnuvanje'!O15*'Sreden kurs'!$D$4</f>
        <v>2504.2000500000004</v>
      </c>
      <c r="P15" s="13">
        <f>'Cena na poramnuvanje'!P15*'Sreden kurs'!$D$4</f>
        <v>2372.1727500000002</v>
      </c>
      <c r="Q15" s="13">
        <f>'Cena na poramnuvanje'!Q15*'Sreden kurs'!$D$4</f>
        <v>2156.2402500000003</v>
      </c>
      <c r="R15" s="13">
        <f>'Cena na poramnuvanje'!R15*'Sreden kurs'!$D$4</f>
        <v>0</v>
      </c>
      <c r="S15" s="13">
        <f>'Cena na poramnuvanje'!S15*'Sreden kurs'!$D$4</f>
        <v>0</v>
      </c>
      <c r="T15" s="13">
        <f>'Cena na poramnuvanje'!T15*'Sreden kurs'!$D$4</f>
        <v>0</v>
      </c>
      <c r="U15" s="13">
        <f>'Cena na poramnuvanje'!U15*'Sreden kurs'!$D$4</f>
        <v>2863.2649499999998</v>
      </c>
      <c r="V15" s="13">
        <f>'Cena na poramnuvanje'!V15*'Sreden kurs'!$D$4</f>
        <v>0</v>
      </c>
      <c r="W15" s="13">
        <f>'Cena na poramnuvanje'!W15*'Sreden kurs'!$D$4</f>
        <v>0</v>
      </c>
      <c r="X15" s="13">
        <f>'Cena na poramnuvanje'!X15*'Sreden kurs'!$D$4</f>
        <v>0</v>
      </c>
      <c r="Y15" s="13">
        <f>'Cena na poramnuvanje'!Y15*'Sreden kurs'!$D$4</f>
        <v>3169.8891000000003</v>
      </c>
      <c r="Z15" s="13">
        <f>'Cena na poramnuvanje'!Z15*'Sreden kurs'!$D$4</f>
        <v>0</v>
      </c>
      <c r="AA15" s="14">
        <f>'Cena na poramnuvanje'!AA15*'Sreden kurs'!$D$4</f>
        <v>0</v>
      </c>
    </row>
    <row r="16" spans="2:27">
      <c r="B16" s="66" t="str">
        <f>'Cena na poramnuvanje'!B16:B19</f>
        <v>04.10.2020</v>
      </c>
      <c r="C16" s="7" t="s">
        <v>26</v>
      </c>
      <c r="D16" s="8">
        <f>'Cena na poramnuvanje'!D16*'Sreden kurs'!$D$5</f>
        <v>0</v>
      </c>
      <c r="E16" s="8">
        <f>'Cena na poramnuvanje'!E16*'Sreden kurs'!$D$5</f>
        <v>0</v>
      </c>
      <c r="F16" s="15">
        <f>'Cena na poramnuvanje'!F16*'Sreden kurs'!$D$5</f>
        <v>0</v>
      </c>
      <c r="G16" s="15">
        <f>'Cena na poramnuvanje'!G16*'Sreden kurs'!$D$5</f>
        <v>0</v>
      </c>
      <c r="H16" s="15">
        <f>'Cena na poramnuvanje'!H16*'Sreden kurs'!$D$5</f>
        <v>0</v>
      </c>
      <c r="I16" s="15">
        <f>'Cena na poramnuvanje'!I16*'Sreden kurs'!$D$5</f>
        <v>0</v>
      </c>
      <c r="J16" s="15">
        <f>'Cena na poramnuvanje'!J16*'Sreden kurs'!$D$5</f>
        <v>0</v>
      </c>
      <c r="K16" s="15">
        <f>'Cena na poramnuvanje'!K16*'Sreden kurs'!$D$5</f>
        <v>0</v>
      </c>
      <c r="L16" s="15">
        <f>'Cena na poramnuvanje'!L16*'Sreden kurs'!$D$5</f>
        <v>0</v>
      </c>
      <c r="M16" s="15">
        <f>'Cena na poramnuvanje'!M16*'Sreden kurs'!$D$5</f>
        <v>519.47190000000001</v>
      </c>
      <c r="N16" s="15">
        <f>'Cena na poramnuvanje'!N16*'Sreden kurs'!$D$5</f>
        <v>244.92915000000002</v>
      </c>
      <c r="O16" s="15">
        <f>'Cena na poramnuvanje'!O16*'Sreden kurs'!$D$5</f>
        <v>181.38329999999999</v>
      </c>
      <c r="P16" s="15">
        <f>'Cena na poramnuvanje'!P16*'Sreden kurs'!$D$5</f>
        <v>79.578098630136978</v>
      </c>
      <c r="Q16" s="15">
        <f>'Cena na poramnuvanje'!Q16*'Sreden kurs'!$D$5</f>
        <v>31.455998630136982</v>
      </c>
      <c r="R16" s="15">
        <f>'Cena na poramnuvanje'!R16*'Sreden kurs'!$D$5</f>
        <v>77.514931355181574</v>
      </c>
      <c r="S16" s="15">
        <f>'Cena na poramnuvanje'!S16*'Sreden kurs'!$D$5</f>
        <v>161.93795</v>
      </c>
      <c r="T16" s="15">
        <f>'Cena na poramnuvanje'!T16*'Sreden kurs'!$D$5</f>
        <v>949.4860500000002</v>
      </c>
      <c r="U16" s="15">
        <f>'Cena na poramnuvanje'!U16*'Sreden kurs'!$D$5</f>
        <v>2219.1691499999997</v>
      </c>
      <c r="V16" s="15">
        <f>'Cena na poramnuvanje'!V16*'Sreden kurs'!$D$5</f>
        <v>2990.0588120689663</v>
      </c>
      <c r="W16" s="15">
        <f>'Cena na poramnuvanje'!W16*'Sreden kurs'!$D$5</f>
        <v>3718.9745999999996</v>
      </c>
      <c r="X16" s="15">
        <f>'Cena na poramnuvanje'!X16*'Sreden kurs'!$D$5</f>
        <v>0</v>
      </c>
      <c r="Y16" s="15">
        <f>'Cena na poramnuvanje'!Y16*'Sreden kurs'!$D$5</f>
        <v>0</v>
      </c>
      <c r="Z16" s="16">
        <f>'Cena na poramnuvanje'!Z16*'Sreden kurs'!$D$5</f>
        <v>0</v>
      </c>
      <c r="AA16" s="17">
        <f>'Cena na poramnuvanje'!AA16*'Sreden kurs'!$D$5</f>
        <v>0</v>
      </c>
    </row>
    <row r="17" spans="2:27">
      <c r="B17" s="67"/>
      <c r="C17" s="10" t="s">
        <v>27</v>
      </c>
      <c r="D17" s="11">
        <f>'Cena na poramnuvanje'!D17*'Sreden kurs'!$D$5</f>
        <v>0</v>
      </c>
      <c r="E17" s="11">
        <f>'Cena na poramnuvanje'!E17*'Sreden kurs'!$D$5</f>
        <v>0</v>
      </c>
      <c r="F17" s="11">
        <f>'Cena na poramnuvanje'!F17*'Sreden kurs'!$D$5</f>
        <v>0</v>
      </c>
      <c r="G17" s="11">
        <f>'Cena na poramnuvanje'!G17*'Sreden kurs'!$D$5</f>
        <v>0</v>
      </c>
      <c r="H17" s="11">
        <f>'Cena na poramnuvanje'!H17*'Sreden kurs'!$D$5</f>
        <v>0</v>
      </c>
      <c r="I17" s="11">
        <f>'Cena na poramnuvanje'!I17*'Sreden kurs'!$D$5</f>
        <v>0</v>
      </c>
      <c r="J17" s="11">
        <f>'Cena na poramnuvanje'!J17*'Sreden kurs'!$D$5</f>
        <v>0</v>
      </c>
      <c r="K17" s="11">
        <f>'Cena na poramnuvanje'!K17*'Sreden kurs'!$D$5</f>
        <v>0</v>
      </c>
      <c r="L17" s="11">
        <f>'Cena na poramnuvanje'!L17*'Sreden kurs'!$D$5</f>
        <v>0</v>
      </c>
      <c r="M17" s="11">
        <f>'Cena na poramnuvanje'!M17*'Sreden kurs'!$D$5</f>
        <v>0</v>
      </c>
      <c r="N17" s="11">
        <f>'Cena na poramnuvanje'!N17*'Sreden kurs'!$D$5</f>
        <v>0</v>
      </c>
      <c r="O17" s="11">
        <f>'Cena na poramnuvanje'!O17*'Sreden kurs'!$D$5</f>
        <v>0</v>
      </c>
      <c r="P17" s="11">
        <f>'Cena na poramnuvanje'!P17*'Sreden kurs'!$D$5</f>
        <v>0</v>
      </c>
      <c r="Q17" s="11">
        <f>'Cena na poramnuvanje'!Q17*'Sreden kurs'!$D$5</f>
        <v>0</v>
      </c>
      <c r="R17" s="11">
        <f>'Cena na poramnuvanje'!R17*'Sreden kurs'!$D$5</f>
        <v>0</v>
      </c>
      <c r="S17" s="11">
        <f>'Cena na poramnuvanje'!S17*'Sreden kurs'!$D$5</f>
        <v>0</v>
      </c>
      <c r="T17" s="11">
        <f>'Cena na poramnuvanje'!T17*'Sreden kurs'!$D$5</f>
        <v>0</v>
      </c>
      <c r="U17" s="11">
        <f>'Cena na poramnuvanje'!U17*'Sreden kurs'!$D$5</f>
        <v>0</v>
      </c>
      <c r="V17" s="11">
        <f>'Cena na poramnuvanje'!V17*'Sreden kurs'!$D$5</f>
        <v>0</v>
      </c>
      <c r="W17" s="11">
        <f>'Cena na poramnuvanje'!W17*'Sreden kurs'!$D$5</f>
        <v>0</v>
      </c>
      <c r="X17" s="11">
        <f>'Cena na poramnuvanje'!X17*'Sreden kurs'!$D$5</f>
        <v>1228.34745</v>
      </c>
      <c r="Y17" s="11">
        <f>'Cena na poramnuvanje'!Y17*'Sreden kurs'!$D$5</f>
        <v>1035.85905</v>
      </c>
      <c r="Z17" s="11">
        <f>'Cena na poramnuvanje'!Z17*'Sreden kurs'!$D$5</f>
        <v>1017.9675</v>
      </c>
      <c r="AA17" s="9">
        <f>'Cena na poramnuvanje'!AA17*'Sreden kurs'!$D$5</f>
        <v>0</v>
      </c>
    </row>
    <row r="18" spans="2:27">
      <c r="B18" s="67"/>
      <c r="C18" s="10" t="s">
        <v>28</v>
      </c>
      <c r="D18" s="11">
        <f>'Cena na poramnuvanje'!D18*'Sreden kurs'!$D$5</f>
        <v>573.76350000000002</v>
      </c>
      <c r="E18" s="11">
        <f>'Cena na poramnuvanje'!E18*'Sreden kurs'!$D$5</f>
        <v>339.32249999999999</v>
      </c>
      <c r="F18" s="11">
        <f>'Cena na poramnuvanje'!F18*'Sreden kurs'!$D$5</f>
        <v>246.78</v>
      </c>
      <c r="G18" s="11">
        <f>'Cena na poramnuvanje'!G18*'Sreden kurs'!$D$5</f>
        <v>193.72230000000002</v>
      </c>
      <c r="H18" s="11">
        <f>'Cena na poramnuvanje'!H18*'Sreden kurs'!$D$5</f>
        <v>124.00694999999999</v>
      </c>
      <c r="I18" s="11">
        <f>'Cena na poramnuvanje'!I18*'Sreden kurs'!$D$5</f>
        <v>93.776399999999995</v>
      </c>
      <c r="J18" s="11">
        <f>'Cena na poramnuvanje'!J18*'Sreden kurs'!$D$5</f>
        <v>90.074699999999993</v>
      </c>
      <c r="K18" s="11">
        <f>'Cena na poramnuvanje'!K18*'Sreden kurs'!$D$5</f>
        <v>202.3596</v>
      </c>
      <c r="L18" s="11">
        <f>'Cena na poramnuvanje'!L18*'Sreden kurs'!$D$5</f>
        <v>233.2071</v>
      </c>
      <c r="M18" s="11">
        <f>'Cena na poramnuvanje'!M18*'Sreden kurs'!$D$5</f>
        <v>0</v>
      </c>
      <c r="N18" s="11">
        <f>'Cena na poramnuvanje'!N18*'Sreden kurs'!$D$5</f>
        <v>0</v>
      </c>
      <c r="O18" s="11">
        <f>'Cena na poramnuvanje'!O18*'Sreden kurs'!$D$5</f>
        <v>0</v>
      </c>
      <c r="P18" s="11">
        <f>'Cena na poramnuvanje'!P18*'Sreden kurs'!$D$5</f>
        <v>0</v>
      </c>
      <c r="Q18" s="11">
        <f>'Cena na poramnuvanje'!Q18*'Sreden kurs'!$D$5</f>
        <v>0</v>
      </c>
      <c r="R18" s="11">
        <f>'Cena na poramnuvanje'!R18*'Sreden kurs'!$D$5</f>
        <v>0</v>
      </c>
      <c r="S18" s="11">
        <f>'Cena na poramnuvanje'!S18*'Sreden kurs'!$D$5</f>
        <v>0</v>
      </c>
      <c r="T18" s="11">
        <f>'Cena na poramnuvanje'!T18*'Sreden kurs'!$D$5</f>
        <v>0</v>
      </c>
      <c r="U18" s="11">
        <f>'Cena na poramnuvanje'!U18*'Sreden kurs'!$D$5</f>
        <v>0</v>
      </c>
      <c r="V18" s="11">
        <f>'Cena na poramnuvanje'!V18*'Sreden kurs'!$D$5</f>
        <v>0</v>
      </c>
      <c r="W18" s="11">
        <f>'Cena na poramnuvanje'!W18*'Sreden kurs'!$D$5</f>
        <v>0</v>
      </c>
      <c r="X18" s="11">
        <f>'Cena na poramnuvanje'!X18*'Sreden kurs'!$D$5</f>
        <v>0</v>
      </c>
      <c r="Y18" s="11">
        <f>'Cena na poramnuvanje'!Y18*'Sreden kurs'!$D$5</f>
        <v>0</v>
      </c>
      <c r="Z18" s="11">
        <f>'Cena na poramnuvanje'!Z18*'Sreden kurs'!$D$5</f>
        <v>0</v>
      </c>
      <c r="AA18" s="9">
        <f>'Cena na poramnuvanje'!AA18*'Sreden kurs'!$D$5</f>
        <v>834.73334999999997</v>
      </c>
    </row>
    <row r="19" spans="2:27">
      <c r="B19" s="68"/>
      <c r="C19" s="12" t="s">
        <v>29</v>
      </c>
      <c r="D19" s="13">
        <f>'Cena na poramnuvanje'!D19*'Sreden kurs'!$D$5</f>
        <v>1720.67355</v>
      </c>
      <c r="E19" s="13">
        <f>'Cena na poramnuvanje'!E19*'Sreden kurs'!$D$5</f>
        <v>1017.9675</v>
      </c>
      <c r="F19" s="13">
        <f>'Cena na poramnuvanje'!F19*'Sreden kurs'!$D$5</f>
        <v>740.34</v>
      </c>
      <c r="G19" s="13">
        <f>'Cena na poramnuvanje'!G19*'Sreden kurs'!$D$5</f>
        <v>581.16689999999994</v>
      </c>
      <c r="H19" s="13">
        <f>'Cena na poramnuvanje'!H19*'Sreden kurs'!$D$5</f>
        <v>372.02085</v>
      </c>
      <c r="I19" s="13">
        <f>'Cena na poramnuvanje'!I19*'Sreden kurs'!$D$5</f>
        <v>281.32919999999996</v>
      </c>
      <c r="J19" s="13">
        <f>'Cena na poramnuvanje'!J19*'Sreden kurs'!$D$5</f>
        <v>269.60714999999999</v>
      </c>
      <c r="K19" s="13">
        <f>'Cena na poramnuvanje'!K19*'Sreden kurs'!$D$5</f>
        <v>607.0788</v>
      </c>
      <c r="L19" s="13">
        <f>'Cena na poramnuvanje'!L19*'Sreden kurs'!$D$5</f>
        <v>699.62130000000002</v>
      </c>
      <c r="M19" s="13">
        <f>'Cena na poramnuvanje'!M19*'Sreden kurs'!$D$5</f>
        <v>0</v>
      </c>
      <c r="N19" s="13">
        <f>'Cena na poramnuvanje'!N19*'Sreden kurs'!$D$5</f>
        <v>0</v>
      </c>
      <c r="O19" s="13">
        <f>'Cena na poramnuvanje'!O19*'Sreden kurs'!$D$5</f>
        <v>0</v>
      </c>
      <c r="P19" s="13">
        <f>'Cena na poramnuvanje'!P19*'Sreden kurs'!$D$5</f>
        <v>0</v>
      </c>
      <c r="Q19" s="13">
        <f>'Cena na poramnuvanje'!Q19*'Sreden kurs'!$D$5</f>
        <v>0</v>
      </c>
      <c r="R19" s="13">
        <f>'Cena na poramnuvanje'!R19*'Sreden kurs'!$D$5</f>
        <v>0</v>
      </c>
      <c r="S19" s="13">
        <f>'Cena na poramnuvanje'!S19*'Sreden kurs'!$D$5</f>
        <v>0</v>
      </c>
      <c r="T19" s="13">
        <f>'Cena na poramnuvanje'!T19*'Sreden kurs'!$D$5</f>
        <v>0</v>
      </c>
      <c r="U19" s="13">
        <f>'Cena na poramnuvanje'!U19*'Sreden kurs'!$D$5</f>
        <v>0</v>
      </c>
      <c r="V19" s="13">
        <f>'Cena na poramnuvanje'!V19*'Sreden kurs'!$D$5</f>
        <v>0</v>
      </c>
      <c r="W19" s="13">
        <f>'Cena na poramnuvanje'!W19*'Sreden kurs'!$D$5</f>
        <v>0</v>
      </c>
      <c r="X19" s="13">
        <f>'Cena na poramnuvanje'!X19*'Sreden kurs'!$D$5</f>
        <v>0</v>
      </c>
      <c r="Y19" s="13">
        <f>'Cena na poramnuvanje'!Y19*'Sreden kurs'!$D$5</f>
        <v>0</v>
      </c>
      <c r="Z19" s="13">
        <f>'Cena na poramnuvanje'!Z19*'Sreden kurs'!$D$5</f>
        <v>0</v>
      </c>
      <c r="AA19" s="14">
        <f>'Cena na poramnuvanje'!AA19*'Sreden kurs'!$D$5</f>
        <v>2504.2000500000004</v>
      </c>
    </row>
    <row r="20" spans="2:27">
      <c r="B20" s="66" t="str">
        <f>'Cena na poramnuvanje'!B20:B23</f>
        <v>05.10.2020</v>
      </c>
      <c r="C20" s="7" t="s">
        <v>26</v>
      </c>
      <c r="D20" s="8">
        <f>'Cena na poramnuvanje'!D20*'Sreden kurs'!$D$6</f>
        <v>0</v>
      </c>
      <c r="E20" s="8">
        <f>'Cena na poramnuvanje'!E20*'Sreden kurs'!$D$6</f>
        <v>0</v>
      </c>
      <c r="F20" s="15">
        <f>'Cena na poramnuvanje'!F20*'Sreden kurs'!$D$6</f>
        <v>0</v>
      </c>
      <c r="G20" s="15">
        <f>'Cena na poramnuvanje'!G20*'Sreden kurs'!$D$6</f>
        <v>0</v>
      </c>
      <c r="H20" s="15">
        <f>'Cena na poramnuvanje'!H20*'Sreden kurs'!$D$6</f>
        <v>0</v>
      </c>
      <c r="I20" s="15">
        <f>'Cena na poramnuvanje'!I20*'Sreden kurs'!$D$6</f>
        <v>0</v>
      </c>
      <c r="J20" s="15">
        <f>'Cena na poramnuvanje'!J20*'Sreden kurs'!$D$6</f>
        <v>0</v>
      </c>
      <c r="K20" s="15">
        <f>'Cena na poramnuvanje'!K20*'Sreden kurs'!$D$6</f>
        <v>0</v>
      </c>
      <c r="L20" s="15">
        <f>'Cena na poramnuvanje'!L20*'Sreden kurs'!$D$6</f>
        <v>0</v>
      </c>
      <c r="M20" s="15">
        <f>'Cena na poramnuvanje'!M20*'Sreden kurs'!$D$6</f>
        <v>0</v>
      </c>
      <c r="N20" s="15">
        <f>'Cena na poramnuvanje'!N20*'Sreden kurs'!$D$6</f>
        <v>0</v>
      </c>
      <c r="O20" s="15">
        <f>'Cena na poramnuvanje'!O20*'Sreden kurs'!$D$6</f>
        <v>0</v>
      </c>
      <c r="P20" s="15">
        <f>'Cena na poramnuvanje'!P20*'Sreden kurs'!$D$6</f>
        <v>0</v>
      </c>
      <c r="Q20" s="15">
        <f>'Cena na poramnuvanje'!Q20*'Sreden kurs'!$D$6</f>
        <v>0</v>
      </c>
      <c r="R20" s="15">
        <f>'Cena na poramnuvanje'!R20*'Sreden kurs'!$D$6</f>
        <v>2864.6715960000001</v>
      </c>
      <c r="S20" s="15">
        <f>'Cena na poramnuvanje'!S20*'Sreden kurs'!$D$6</f>
        <v>2910.3441107142858</v>
      </c>
      <c r="T20" s="15">
        <f>'Cena na poramnuvanje'!T20*'Sreden kurs'!$D$6</f>
        <v>3744.26955</v>
      </c>
      <c r="U20" s="15">
        <f>'Cena na poramnuvanje'!U20*'Sreden kurs'!$D$6</f>
        <v>4321.7347499999996</v>
      </c>
      <c r="V20" s="15">
        <f>'Cena na poramnuvanje'!V20*'Sreden kurs'!$D$6</f>
        <v>0</v>
      </c>
      <c r="W20" s="15">
        <f>'Cena na poramnuvanje'!W20*'Sreden kurs'!$D$6</f>
        <v>5243.4580499999993</v>
      </c>
      <c r="X20" s="15">
        <f>'Cena na poramnuvanje'!X20*'Sreden kurs'!$D$6</f>
        <v>0</v>
      </c>
      <c r="Y20" s="15">
        <f>'Cena na poramnuvanje'!Y20*'Sreden kurs'!$D$6</f>
        <v>0</v>
      </c>
      <c r="Z20" s="16">
        <f>'Cena na poramnuvanje'!Z20*'Sreden kurs'!$D$6</f>
        <v>2712.9254522727269</v>
      </c>
      <c r="AA20" s="17">
        <f>'Cena na poramnuvanje'!AA20*'Sreden kurs'!$D$6</f>
        <v>0</v>
      </c>
    </row>
    <row r="21" spans="2:27">
      <c r="B21" s="67"/>
      <c r="C21" s="10" t="s">
        <v>27</v>
      </c>
      <c r="D21" s="11">
        <f>'Cena na poramnuvanje'!D21*'Sreden kurs'!$D$6</f>
        <v>0</v>
      </c>
      <c r="E21" s="11">
        <f>'Cena na poramnuvanje'!E21*'Sreden kurs'!$D$6</f>
        <v>0</v>
      </c>
      <c r="F21" s="11">
        <f>'Cena na poramnuvanje'!F21*'Sreden kurs'!$D$6</f>
        <v>0</v>
      </c>
      <c r="G21" s="11">
        <f>'Cena na poramnuvanje'!G21*'Sreden kurs'!$D$6</f>
        <v>0</v>
      </c>
      <c r="H21" s="11">
        <f>'Cena na poramnuvanje'!H21*'Sreden kurs'!$D$6</f>
        <v>0</v>
      </c>
      <c r="I21" s="11">
        <f>'Cena na poramnuvanje'!I21*'Sreden kurs'!$D$6</f>
        <v>0</v>
      </c>
      <c r="J21" s="11">
        <f>'Cena na poramnuvanje'!J21*'Sreden kurs'!$D$6</f>
        <v>0</v>
      </c>
      <c r="K21" s="11">
        <f>'Cena na poramnuvanje'!K21*'Sreden kurs'!$D$6</f>
        <v>0</v>
      </c>
      <c r="L21" s="11">
        <f>'Cena na poramnuvanje'!L21*'Sreden kurs'!$D$6</f>
        <v>942.39112499999987</v>
      </c>
      <c r="M21" s="11">
        <f>'Cena na poramnuvanje'!M21*'Sreden kurs'!$D$6</f>
        <v>870.20797500000003</v>
      </c>
      <c r="N21" s="11">
        <f>'Cena na poramnuvanje'!N21*'Sreden kurs'!$D$6</f>
        <v>765.32647500000007</v>
      </c>
      <c r="O21" s="11">
        <f>'Cena na poramnuvanje'!O21*'Sreden kurs'!$D$6</f>
        <v>0</v>
      </c>
      <c r="P21" s="11">
        <f>'Cena na poramnuvanje'!P21*'Sreden kurs'!$D$6</f>
        <v>0</v>
      </c>
      <c r="Q21" s="11">
        <f>'Cena na poramnuvanje'!Q21*'Sreden kurs'!$D$6</f>
        <v>0</v>
      </c>
      <c r="R21" s="11">
        <f>'Cena na poramnuvanje'!R21*'Sreden kurs'!$D$6</f>
        <v>0</v>
      </c>
      <c r="S21" s="11">
        <f>'Cena na poramnuvanje'!S21*'Sreden kurs'!$D$6</f>
        <v>0</v>
      </c>
      <c r="T21" s="11">
        <f>'Cena na poramnuvanje'!T21*'Sreden kurs'!$D$6</f>
        <v>0</v>
      </c>
      <c r="U21" s="11">
        <f>'Cena na poramnuvanje'!U21*'Sreden kurs'!$D$6</f>
        <v>0</v>
      </c>
      <c r="V21" s="11">
        <f>'Cena na poramnuvanje'!V21*'Sreden kurs'!$D$6</f>
        <v>1600.98525</v>
      </c>
      <c r="W21" s="11">
        <f>'Cena na poramnuvanje'!W21*'Sreden kurs'!$D$6</f>
        <v>0</v>
      </c>
      <c r="X21" s="11">
        <f>'Cena na poramnuvanje'!X21*'Sreden kurs'!$D$6</f>
        <v>1100.4804258620691</v>
      </c>
      <c r="Y21" s="11">
        <f>'Cena na poramnuvanje'!Y21*'Sreden kurs'!$D$6</f>
        <v>1166.65245</v>
      </c>
      <c r="Z21" s="11">
        <f>'Cena na poramnuvanje'!Z21*'Sreden kurs'!$D$6</f>
        <v>0</v>
      </c>
      <c r="AA21" s="9">
        <f>'Cena na poramnuvanje'!AA21*'Sreden kurs'!$D$6</f>
        <v>986.50305000000003</v>
      </c>
    </row>
    <row r="22" spans="2:27">
      <c r="B22" s="67"/>
      <c r="C22" s="10" t="s">
        <v>28</v>
      </c>
      <c r="D22" s="11">
        <f>'Cena na poramnuvanje'!D22*'Sreden kurs'!$D$6</f>
        <v>586.10249999999996</v>
      </c>
      <c r="E22" s="11">
        <f>'Cena na poramnuvanje'!E22*'Sreden kurs'!$D$6</f>
        <v>508.98374999999999</v>
      </c>
      <c r="F22" s="11">
        <f>'Cena na poramnuvanje'!F22*'Sreden kurs'!$D$6</f>
        <v>431.86500000000001</v>
      </c>
      <c r="G22" s="11">
        <f>'Cena na poramnuvanje'!G22*'Sreden kurs'!$D$6</f>
        <v>399.78360000000004</v>
      </c>
      <c r="H22" s="11">
        <f>'Cena na poramnuvanje'!H22*'Sreden kurs'!$D$6</f>
        <v>486.77355</v>
      </c>
      <c r="I22" s="11">
        <f>'Cena na poramnuvanje'!I22*'Sreden kurs'!$D$6</f>
        <v>698.38740000000007</v>
      </c>
      <c r="J22" s="11">
        <f>'Cena na poramnuvanje'!J22*'Sreden kurs'!$D$6</f>
        <v>1082.7472500000001</v>
      </c>
      <c r="K22" s="11">
        <f>'Cena na poramnuvanje'!K22*'Sreden kurs'!$D$6</f>
        <v>1409.1138000000001</v>
      </c>
      <c r="L22" s="11">
        <f>'Cena na poramnuvanje'!L22*'Sreden kurs'!$D$6</f>
        <v>0</v>
      </c>
      <c r="M22" s="11">
        <f>'Cena na poramnuvanje'!M22*'Sreden kurs'!$D$6</f>
        <v>0</v>
      </c>
      <c r="N22" s="11">
        <f>'Cena na poramnuvanje'!N22*'Sreden kurs'!$D$6</f>
        <v>0</v>
      </c>
      <c r="O22" s="11">
        <f>'Cena na poramnuvanje'!O22*'Sreden kurs'!$D$6</f>
        <v>1220.3271</v>
      </c>
      <c r="P22" s="11">
        <f>'Cena na poramnuvanje'!P22*'Sreden kurs'!$D$6</f>
        <v>1149.3778499999999</v>
      </c>
      <c r="Q22" s="11">
        <f>'Cena na poramnuvanje'!Q22*'Sreden kurs'!$D$6</f>
        <v>1122.2320500000001</v>
      </c>
      <c r="R22" s="11">
        <f>'Cena na poramnuvanje'!R22*'Sreden kurs'!$D$6</f>
        <v>0</v>
      </c>
      <c r="S22" s="11">
        <f>'Cena na poramnuvanje'!S22*'Sreden kurs'!$D$6</f>
        <v>0</v>
      </c>
      <c r="T22" s="11">
        <f>'Cena na poramnuvanje'!T22*'Sreden kurs'!$D$6</f>
        <v>0</v>
      </c>
      <c r="U22" s="11">
        <f>'Cena na poramnuvanje'!U22*'Sreden kurs'!$D$6</f>
        <v>0</v>
      </c>
      <c r="V22" s="11">
        <f>'Cena na poramnuvanje'!V22*'Sreden kurs'!$D$6</f>
        <v>0</v>
      </c>
      <c r="W22" s="11">
        <f>'Cena na poramnuvanje'!W22*'Sreden kurs'!$D$6</f>
        <v>0</v>
      </c>
      <c r="X22" s="11">
        <f>'Cena na poramnuvanje'!X22*'Sreden kurs'!$D$6</f>
        <v>0</v>
      </c>
      <c r="Y22" s="11">
        <f>'Cena na poramnuvanje'!Y22*'Sreden kurs'!$D$6</f>
        <v>0</v>
      </c>
      <c r="Z22" s="11">
        <f>'Cena na poramnuvanje'!Z22*'Sreden kurs'!$D$6</f>
        <v>0</v>
      </c>
      <c r="AA22" s="9">
        <f>'Cena na poramnuvanje'!AA22*'Sreden kurs'!$D$6</f>
        <v>0</v>
      </c>
    </row>
    <row r="23" spans="2:27">
      <c r="B23" s="68"/>
      <c r="C23" s="12" t="s">
        <v>29</v>
      </c>
      <c r="D23" s="13">
        <f>'Cena na poramnuvanje'!D23*'Sreden kurs'!$D$6</f>
        <v>1758.3075000000001</v>
      </c>
      <c r="E23" s="13">
        <f>'Cena na poramnuvanje'!E23*'Sreden kurs'!$D$6</f>
        <v>1526.9512500000001</v>
      </c>
      <c r="F23" s="13">
        <f>'Cena na poramnuvanje'!F23*'Sreden kurs'!$D$6</f>
        <v>1295.595</v>
      </c>
      <c r="G23" s="13">
        <f>'Cena na poramnuvanje'!G23*'Sreden kurs'!$D$6</f>
        <v>1199.3508000000002</v>
      </c>
      <c r="H23" s="13">
        <f>'Cena na poramnuvanje'!H23*'Sreden kurs'!$D$6</f>
        <v>1460.3206500000001</v>
      </c>
      <c r="I23" s="13">
        <f>'Cena na poramnuvanje'!I23*'Sreden kurs'!$D$6</f>
        <v>2095.1622000000002</v>
      </c>
      <c r="J23" s="13">
        <f>'Cena na poramnuvanje'!J23*'Sreden kurs'!$D$6</f>
        <v>3247.6248000000001</v>
      </c>
      <c r="K23" s="13">
        <f>'Cena na poramnuvanje'!K23*'Sreden kurs'!$D$6</f>
        <v>4227.3413999999993</v>
      </c>
      <c r="L23" s="13">
        <f>'Cena na poramnuvanje'!L23*'Sreden kurs'!$D$6</f>
        <v>0</v>
      </c>
      <c r="M23" s="13">
        <f>'Cena na poramnuvanje'!M23*'Sreden kurs'!$D$6</f>
        <v>0</v>
      </c>
      <c r="N23" s="13">
        <f>'Cena na poramnuvanje'!N23*'Sreden kurs'!$D$6</f>
        <v>0</v>
      </c>
      <c r="O23" s="13">
        <f>'Cena na poramnuvanje'!O23*'Sreden kurs'!$D$6</f>
        <v>3660.3643499999998</v>
      </c>
      <c r="P23" s="13">
        <f>'Cena na poramnuvanje'!P23*'Sreden kurs'!$D$6</f>
        <v>3447.5166000000004</v>
      </c>
      <c r="Q23" s="13">
        <f>'Cena na poramnuvanje'!Q23*'Sreden kurs'!$D$6</f>
        <v>3366.0792000000001</v>
      </c>
      <c r="R23" s="13">
        <f>'Cena na poramnuvanje'!R23*'Sreden kurs'!$D$6</f>
        <v>0</v>
      </c>
      <c r="S23" s="13">
        <f>'Cena na poramnuvanje'!S23*'Sreden kurs'!$D$6</f>
        <v>0</v>
      </c>
      <c r="T23" s="13">
        <f>'Cena na poramnuvanje'!T23*'Sreden kurs'!$D$6</f>
        <v>0</v>
      </c>
      <c r="U23" s="13">
        <f>'Cena na poramnuvanje'!U23*'Sreden kurs'!$D$6</f>
        <v>0</v>
      </c>
      <c r="V23" s="13">
        <f>'Cena na poramnuvanje'!V23*'Sreden kurs'!$D$6</f>
        <v>0</v>
      </c>
      <c r="W23" s="13">
        <f>'Cena na poramnuvanje'!W23*'Sreden kurs'!$D$6</f>
        <v>0</v>
      </c>
      <c r="X23" s="13">
        <f>'Cena na poramnuvanje'!X23*'Sreden kurs'!$D$6</f>
        <v>0</v>
      </c>
      <c r="Y23" s="13">
        <f>'Cena na poramnuvanje'!Y23*'Sreden kurs'!$D$6</f>
        <v>0</v>
      </c>
      <c r="Z23" s="13">
        <f>'Cena na poramnuvanje'!Z23*'Sreden kurs'!$D$6</f>
        <v>0</v>
      </c>
      <c r="AA23" s="14">
        <f>'Cena na poramnuvanje'!AA23*'Sreden kurs'!$D$6</f>
        <v>0</v>
      </c>
    </row>
    <row r="24" spans="2:27">
      <c r="B24" s="66" t="str">
        <f>'Cena na poramnuvanje'!B24:B27</f>
        <v>06.10.2020</v>
      </c>
      <c r="C24" s="7" t="s">
        <v>26</v>
      </c>
      <c r="D24" s="8">
        <f>'Cena na poramnuvanje'!D24*'Sreden kurs'!$D$7</f>
        <v>0</v>
      </c>
      <c r="E24" s="8">
        <f>'Cena na poramnuvanje'!E24*'Sreden kurs'!$D$7</f>
        <v>0</v>
      </c>
      <c r="F24" s="15">
        <f>'Cena na poramnuvanje'!F24*'Sreden kurs'!$D$7</f>
        <v>0</v>
      </c>
      <c r="G24" s="15">
        <f>'Cena na poramnuvanje'!G24*'Sreden kurs'!$D$7</f>
        <v>0</v>
      </c>
      <c r="H24" s="15">
        <f>'Cena na poramnuvanje'!H24*'Sreden kurs'!$D$7</f>
        <v>0</v>
      </c>
      <c r="I24" s="15">
        <f>'Cena na poramnuvanje'!I24*'Sreden kurs'!$D$7</f>
        <v>0</v>
      </c>
      <c r="J24" s="15">
        <f>'Cena na poramnuvanje'!J24*'Sreden kurs'!$D$7</f>
        <v>0</v>
      </c>
      <c r="K24" s="15">
        <f>'Cena na poramnuvanje'!K24*'Sreden kurs'!$D$7</f>
        <v>0</v>
      </c>
      <c r="L24" s="15">
        <f>'Cena na poramnuvanje'!L24*'Sreden kurs'!$D$7</f>
        <v>0</v>
      </c>
      <c r="M24" s="15">
        <f>'Cena na poramnuvanje'!M24*'Sreden kurs'!$D$7</f>
        <v>0</v>
      </c>
      <c r="N24" s="15">
        <f>'Cena na poramnuvanje'!N24*'Sreden kurs'!$D$7</f>
        <v>3435.1776</v>
      </c>
      <c r="O24" s="15">
        <f>'Cena na poramnuvanje'!O24*'Sreden kurs'!$D$7</f>
        <v>3351.8893499999999</v>
      </c>
      <c r="P24" s="15">
        <f>'Cena na poramnuvanje'!P24*'Sreden kurs'!$D$7</f>
        <v>3414.2013000000006</v>
      </c>
      <c r="Q24" s="15">
        <f>'Cena na poramnuvanje'!Q24*'Sreden kurs'!$D$7</f>
        <v>3029.8661280000001</v>
      </c>
      <c r="R24" s="15">
        <f>'Cena na poramnuvanje'!R24*'Sreden kurs'!$D$7</f>
        <v>2921.4433349999999</v>
      </c>
      <c r="S24" s="15">
        <f>'Cena na poramnuvanje'!S24*'Sreden kurs'!$D$7</f>
        <v>3125.0368349999999</v>
      </c>
      <c r="T24" s="15">
        <f>'Cena na poramnuvanje'!T24*'Sreden kurs'!$D$7</f>
        <v>3766.47975</v>
      </c>
      <c r="U24" s="15">
        <f>'Cena na poramnuvanje'!U24*'Sreden kurs'!$D$7</f>
        <v>0</v>
      </c>
      <c r="V24" s="15">
        <f>'Cena na poramnuvanje'!V24*'Sreden kurs'!$D$7</f>
        <v>0</v>
      </c>
      <c r="W24" s="15">
        <f>'Cena na poramnuvanje'!W24*'Sreden kurs'!$D$7</f>
        <v>0</v>
      </c>
      <c r="X24" s="15">
        <f>'Cena na poramnuvanje'!X24*'Sreden kurs'!$D$7</f>
        <v>0</v>
      </c>
      <c r="Y24" s="15">
        <f>'Cena na poramnuvanje'!Y24*'Sreden kurs'!$D$7</f>
        <v>0</v>
      </c>
      <c r="Z24" s="16">
        <f>'Cena na poramnuvanje'!Z24*'Sreden kurs'!$D$7</f>
        <v>0</v>
      </c>
      <c r="AA24" s="17">
        <f>'Cena na poramnuvanje'!AA24*'Sreden kurs'!$D$7</f>
        <v>0</v>
      </c>
    </row>
    <row r="25" spans="2:27">
      <c r="B25" s="67"/>
      <c r="C25" s="10" t="s">
        <v>27</v>
      </c>
      <c r="D25" s="11">
        <f>'Cena na poramnuvanje'!D25*'Sreden kurs'!$D$7</f>
        <v>0</v>
      </c>
      <c r="E25" s="11">
        <f>'Cena na poramnuvanje'!E25*'Sreden kurs'!$D$7</f>
        <v>0</v>
      </c>
      <c r="F25" s="11">
        <f>'Cena na poramnuvanje'!F25*'Sreden kurs'!$D$7</f>
        <v>0</v>
      </c>
      <c r="G25" s="11">
        <f>'Cena na poramnuvanje'!G25*'Sreden kurs'!$D$7</f>
        <v>0</v>
      </c>
      <c r="H25" s="11">
        <f>'Cena na poramnuvanje'!H25*'Sreden kurs'!$D$7</f>
        <v>0</v>
      </c>
      <c r="I25" s="11">
        <f>'Cena na poramnuvanje'!I25*'Sreden kurs'!$D$7</f>
        <v>0</v>
      </c>
      <c r="J25" s="11">
        <f>'Cena na poramnuvanje'!J25*'Sreden kurs'!$D$7</f>
        <v>0</v>
      </c>
      <c r="K25" s="11">
        <f>'Cena na poramnuvanje'!K25*'Sreden kurs'!$D$7</f>
        <v>0</v>
      </c>
      <c r="L25" s="11">
        <f>'Cena na poramnuvanje'!L25*'Sreden kurs'!$D$7</f>
        <v>0</v>
      </c>
      <c r="M25" s="11">
        <f>'Cena na poramnuvanje'!M25*'Sreden kurs'!$D$7</f>
        <v>0</v>
      </c>
      <c r="N25" s="11">
        <f>'Cena na poramnuvanje'!N25*'Sreden kurs'!$D$7</f>
        <v>0</v>
      </c>
      <c r="O25" s="11">
        <f>'Cena na poramnuvanje'!O25*'Sreden kurs'!$D$7</f>
        <v>0</v>
      </c>
      <c r="P25" s="11">
        <f>'Cena na poramnuvanje'!P25*'Sreden kurs'!$D$7</f>
        <v>0</v>
      </c>
      <c r="Q25" s="11">
        <f>'Cena na poramnuvanje'!Q25*'Sreden kurs'!$D$7</f>
        <v>0</v>
      </c>
      <c r="R25" s="11">
        <f>'Cena na poramnuvanje'!R25*'Sreden kurs'!$D$7</f>
        <v>0</v>
      </c>
      <c r="S25" s="11">
        <f>'Cena na poramnuvanje'!S25*'Sreden kurs'!$D$7</f>
        <v>0</v>
      </c>
      <c r="T25" s="11">
        <f>'Cena na poramnuvanje'!T25*'Sreden kurs'!$D$7</f>
        <v>0</v>
      </c>
      <c r="U25" s="11">
        <f>'Cena na poramnuvanje'!U25*'Sreden kurs'!$D$7</f>
        <v>1418.9849999999999</v>
      </c>
      <c r="V25" s="11">
        <f>'Cena na poramnuvanje'!V25*'Sreden kurs'!$D$7</f>
        <v>1091.9061772532191</v>
      </c>
      <c r="W25" s="11">
        <f>'Cena na poramnuvanje'!W25*'Sreden kurs'!$D$7</f>
        <v>1752.1379999999999</v>
      </c>
      <c r="X25" s="11">
        <f>'Cena na poramnuvanje'!X25*'Sreden kurs'!$D$7</f>
        <v>958.54826189624328</v>
      </c>
      <c r="Y25" s="11">
        <f>'Cena na poramnuvanje'!Y25*'Sreden kurs'!$D$7</f>
        <v>719.17861500000004</v>
      </c>
      <c r="Z25" s="11">
        <f>'Cena na poramnuvanje'!Z25*'Sreden kurs'!$D$7</f>
        <v>686.48026500000003</v>
      </c>
      <c r="AA25" s="9">
        <f>'Cena na poramnuvanje'!AA25*'Sreden kurs'!$D$7</f>
        <v>1046.3472000000002</v>
      </c>
    </row>
    <row r="26" spans="2:27">
      <c r="B26" s="67"/>
      <c r="C26" s="10" t="s">
        <v>28</v>
      </c>
      <c r="D26" s="11">
        <f>'Cena na poramnuvanje'!D26*'Sreden kurs'!$D$7</f>
        <v>897.66225000000009</v>
      </c>
      <c r="E26" s="11">
        <f>'Cena na poramnuvanje'!E26*'Sreden kurs'!$D$7</f>
        <v>740.95695000000001</v>
      </c>
      <c r="F26" s="11">
        <f>'Cena na poramnuvanje'!F26*'Sreden kurs'!$D$7</f>
        <v>600.90930000000003</v>
      </c>
      <c r="G26" s="11">
        <f>'Cena na poramnuvanje'!G26*'Sreden kurs'!$D$7</f>
        <v>567.59399999999994</v>
      </c>
      <c r="H26" s="11">
        <f>'Cena na poramnuvanje'!H26*'Sreden kurs'!$D$7</f>
        <v>631.13985000000002</v>
      </c>
      <c r="I26" s="11">
        <f>'Cena na poramnuvanje'!I26*'Sreden kurs'!$D$7</f>
        <v>937.14704999999992</v>
      </c>
      <c r="J26" s="11">
        <f>'Cena na poramnuvanje'!J26*'Sreden kurs'!$D$7</f>
        <v>1187.6287500000001</v>
      </c>
      <c r="K26" s="11">
        <f>'Cena na poramnuvanje'!K26*'Sreden kurs'!$D$7</f>
        <v>1444.2799500000001</v>
      </c>
      <c r="L26" s="11">
        <f>'Cena na poramnuvanje'!L26*'Sreden kurs'!$D$7</f>
        <v>1545.45975</v>
      </c>
      <c r="M26" s="11">
        <f>'Cena na poramnuvanje'!M26*'Sreden kurs'!$D$7</f>
        <v>1462.78845</v>
      </c>
      <c r="N26" s="11">
        <f>'Cena na poramnuvanje'!N26*'Sreden kurs'!$D$7</f>
        <v>0</v>
      </c>
      <c r="O26" s="11">
        <f>'Cena na poramnuvanje'!O26*'Sreden kurs'!$D$7</f>
        <v>0</v>
      </c>
      <c r="P26" s="11">
        <f>'Cena na poramnuvanje'!P26*'Sreden kurs'!$D$7</f>
        <v>0</v>
      </c>
      <c r="Q26" s="11">
        <f>'Cena na poramnuvanje'!Q26*'Sreden kurs'!$D$7</f>
        <v>0</v>
      </c>
      <c r="R26" s="11">
        <f>'Cena na poramnuvanje'!R26*'Sreden kurs'!$D$7</f>
        <v>0</v>
      </c>
      <c r="S26" s="11">
        <f>'Cena na poramnuvanje'!S26*'Sreden kurs'!$D$7</f>
        <v>0</v>
      </c>
      <c r="T26" s="11">
        <f>'Cena na poramnuvanje'!T26*'Sreden kurs'!$D$7</f>
        <v>0</v>
      </c>
      <c r="U26" s="11">
        <f>'Cena na poramnuvanje'!U26*'Sreden kurs'!$D$7</f>
        <v>0</v>
      </c>
      <c r="V26" s="11">
        <f>'Cena na poramnuvanje'!V26*'Sreden kurs'!$D$7</f>
        <v>0</v>
      </c>
      <c r="W26" s="11">
        <f>'Cena na poramnuvanje'!W26*'Sreden kurs'!$D$7</f>
        <v>0</v>
      </c>
      <c r="X26" s="11">
        <f>'Cena na poramnuvanje'!X26*'Sreden kurs'!$D$7</f>
        <v>0</v>
      </c>
      <c r="Y26" s="11">
        <f>'Cena na poramnuvanje'!Y26*'Sreden kurs'!$D$7</f>
        <v>0</v>
      </c>
      <c r="Z26" s="11">
        <f>'Cena na poramnuvanje'!Z26*'Sreden kurs'!$D$7</f>
        <v>0</v>
      </c>
      <c r="AA26" s="9">
        <f>'Cena na poramnuvanje'!AA26*'Sreden kurs'!$D$7</f>
        <v>0</v>
      </c>
    </row>
    <row r="27" spans="2:27">
      <c r="B27" s="68"/>
      <c r="C27" s="12" t="s">
        <v>29</v>
      </c>
      <c r="D27" s="13">
        <f>'Cena na poramnuvanje'!D27*'Sreden kurs'!$D$7</f>
        <v>2692.3697999999999</v>
      </c>
      <c r="E27" s="13">
        <f>'Cena na poramnuvanje'!E27*'Sreden kurs'!$D$7</f>
        <v>2222.8708500000002</v>
      </c>
      <c r="F27" s="13">
        <f>'Cena na poramnuvanje'!F27*'Sreden kurs'!$D$7</f>
        <v>1802.11095</v>
      </c>
      <c r="G27" s="13">
        <f>'Cena na poramnuvanje'!G27*'Sreden kurs'!$D$7</f>
        <v>1702.7820000000002</v>
      </c>
      <c r="H27" s="13">
        <f>'Cena na poramnuvanje'!H27*'Sreden kurs'!$D$7</f>
        <v>1892.8026</v>
      </c>
      <c r="I27" s="13">
        <f>'Cena na poramnuvanje'!I27*'Sreden kurs'!$D$7</f>
        <v>2811.4411500000001</v>
      </c>
      <c r="J27" s="13">
        <f>'Cena na poramnuvanje'!J27*'Sreden kurs'!$D$7</f>
        <v>3562.88625</v>
      </c>
      <c r="K27" s="13">
        <f>'Cena na poramnuvanje'!K27*'Sreden kurs'!$D$7</f>
        <v>4332.8398500000003</v>
      </c>
      <c r="L27" s="13">
        <f>'Cena na poramnuvanje'!L27*'Sreden kurs'!$D$7</f>
        <v>4636.37925</v>
      </c>
      <c r="M27" s="13">
        <f>'Cena na poramnuvanje'!M27*'Sreden kurs'!$D$7</f>
        <v>4388.36535</v>
      </c>
      <c r="N27" s="13">
        <f>'Cena na poramnuvanje'!N27*'Sreden kurs'!$D$7</f>
        <v>0</v>
      </c>
      <c r="O27" s="13">
        <f>'Cena na poramnuvanje'!O27*'Sreden kurs'!$D$7</f>
        <v>0</v>
      </c>
      <c r="P27" s="13">
        <f>'Cena na poramnuvanje'!P27*'Sreden kurs'!$D$7</f>
        <v>0</v>
      </c>
      <c r="Q27" s="13">
        <f>'Cena na poramnuvanje'!Q27*'Sreden kurs'!$D$7</f>
        <v>0</v>
      </c>
      <c r="R27" s="13">
        <f>'Cena na poramnuvanje'!R27*'Sreden kurs'!$D$7</f>
        <v>0</v>
      </c>
      <c r="S27" s="13">
        <f>'Cena na poramnuvanje'!S27*'Sreden kurs'!$D$7</f>
        <v>0</v>
      </c>
      <c r="T27" s="13">
        <f>'Cena na poramnuvanje'!T27*'Sreden kurs'!$D$7</f>
        <v>0</v>
      </c>
      <c r="U27" s="13">
        <f>'Cena na poramnuvanje'!U27*'Sreden kurs'!$D$7</f>
        <v>0</v>
      </c>
      <c r="V27" s="13">
        <f>'Cena na poramnuvanje'!V27*'Sreden kurs'!$D$7</f>
        <v>0</v>
      </c>
      <c r="W27" s="13">
        <f>'Cena na poramnuvanje'!W27*'Sreden kurs'!$D$7</f>
        <v>0</v>
      </c>
      <c r="X27" s="13">
        <f>'Cena na poramnuvanje'!X27*'Sreden kurs'!$D$7</f>
        <v>0</v>
      </c>
      <c r="Y27" s="13">
        <f>'Cena na poramnuvanje'!Y27*'Sreden kurs'!$D$7</f>
        <v>0</v>
      </c>
      <c r="Z27" s="13">
        <f>'Cena na poramnuvanje'!Z27*'Sreden kurs'!$D$7</f>
        <v>0</v>
      </c>
      <c r="AA27" s="14">
        <f>'Cena na poramnuvanje'!AA27*'Sreden kurs'!$D$7</f>
        <v>0</v>
      </c>
    </row>
    <row r="28" spans="2:27">
      <c r="B28" s="66" t="str">
        <f>'Cena na poramnuvanje'!B28:B31</f>
        <v>07.10.2020</v>
      </c>
      <c r="C28" s="7" t="s">
        <v>26</v>
      </c>
      <c r="D28" s="8">
        <f>'Cena na poramnuvanje'!D28*'Sreden kurs'!$D$8</f>
        <v>0</v>
      </c>
      <c r="E28" s="8">
        <f>'Cena na poramnuvanje'!E28*'Sreden kurs'!$D$8</f>
        <v>0</v>
      </c>
      <c r="F28" s="15">
        <f>'Cena na poramnuvanje'!F28*'Sreden kurs'!$D$8</f>
        <v>0</v>
      </c>
      <c r="G28" s="15">
        <f>'Cena na poramnuvanje'!G28*'Sreden kurs'!$D$8</f>
        <v>0</v>
      </c>
      <c r="H28" s="15">
        <f>'Cena na poramnuvanje'!H28*'Sreden kurs'!$D$8</f>
        <v>0</v>
      </c>
      <c r="I28" s="15">
        <f>'Cena na poramnuvanje'!I28*'Sreden kurs'!$D$8</f>
        <v>0</v>
      </c>
      <c r="J28" s="15">
        <f>'Cena na poramnuvanje'!J28*'Sreden kurs'!$D$8</f>
        <v>0</v>
      </c>
      <c r="K28" s="15">
        <f>'Cena na poramnuvanje'!K28*'Sreden kurs'!$D$8</f>
        <v>0</v>
      </c>
      <c r="L28" s="15">
        <f>'Cena na poramnuvanje'!L28*'Sreden kurs'!$D$8</f>
        <v>0</v>
      </c>
      <c r="M28" s="15">
        <f>'Cena na poramnuvanje'!M28*'Sreden kurs'!$D$8</f>
        <v>0</v>
      </c>
      <c r="N28" s="15">
        <f>'Cena na poramnuvanje'!N28*'Sreden kurs'!$D$8</f>
        <v>0</v>
      </c>
      <c r="O28" s="15">
        <f>'Cena na poramnuvanje'!O28*'Sreden kurs'!$D$8</f>
        <v>0</v>
      </c>
      <c r="P28" s="15">
        <f>'Cena na poramnuvanje'!P28*'Sreden kurs'!$D$8</f>
        <v>0</v>
      </c>
      <c r="Q28" s="15">
        <f>'Cena na poramnuvanje'!Q28*'Sreden kurs'!$D$8</f>
        <v>3774.895789603961</v>
      </c>
      <c r="R28" s="15">
        <f>'Cena na poramnuvanje'!R28*'Sreden kurs'!$D$8</f>
        <v>3589.5387203484756</v>
      </c>
      <c r="S28" s="15">
        <f>'Cena na poramnuvanje'!S28*'Sreden kurs'!$D$8</f>
        <v>3608.1086849999992</v>
      </c>
      <c r="T28" s="15">
        <f>'Cena na poramnuvanje'!T28*'Sreden kurs'!$D$8</f>
        <v>3419.3267307692304</v>
      </c>
      <c r="U28" s="15">
        <f>'Cena na poramnuvanje'!U28*'Sreden kurs'!$D$8</f>
        <v>4086.6767999999997</v>
      </c>
      <c r="V28" s="15">
        <f>'Cena na poramnuvanje'!V28*'Sreden kurs'!$D$8</f>
        <v>4525.3282499999996</v>
      </c>
      <c r="W28" s="15">
        <f>'Cena na poramnuvanje'!W28*'Sreden kurs'!$D$8</f>
        <v>5328.5971500000005</v>
      </c>
      <c r="X28" s="15">
        <f>'Cena na poramnuvanje'!X28*'Sreden kurs'!$D$8</f>
        <v>0</v>
      </c>
      <c r="Y28" s="15">
        <f>'Cena na poramnuvanje'!Y28*'Sreden kurs'!$D$8</f>
        <v>0</v>
      </c>
      <c r="Z28" s="16">
        <f>'Cena na poramnuvanje'!Z28*'Sreden kurs'!$D$8</f>
        <v>0</v>
      </c>
      <c r="AA28" s="17">
        <f>'Cena na poramnuvanje'!AA28*'Sreden kurs'!$D$8</f>
        <v>0</v>
      </c>
    </row>
    <row r="29" spans="2:27">
      <c r="B29" s="67"/>
      <c r="C29" s="10" t="s">
        <v>27</v>
      </c>
      <c r="D29" s="11">
        <f>'Cena na poramnuvanje'!D29*'Sreden kurs'!$D$8</f>
        <v>0</v>
      </c>
      <c r="E29" s="11">
        <f>'Cena na poramnuvanje'!E29*'Sreden kurs'!$D$8</f>
        <v>0</v>
      </c>
      <c r="F29" s="11">
        <f>'Cena na poramnuvanje'!F29*'Sreden kurs'!$D$8</f>
        <v>0</v>
      </c>
      <c r="G29" s="11">
        <f>'Cena na poramnuvanje'!G29*'Sreden kurs'!$D$8</f>
        <v>0</v>
      </c>
      <c r="H29" s="11">
        <f>'Cena na poramnuvanje'!H29*'Sreden kurs'!$D$8</f>
        <v>0</v>
      </c>
      <c r="I29" s="11">
        <f>'Cena na poramnuvanje'!I29*'Sreden kurs'!$D$8</f>
        <v>0</v>
      </c>
      <c r="J29" s="11">
        <f>'Cena na poramnuvanje'!J29*'Sreden kurs'!$D$8</f>
        <v>0</v>
      </c>
      <c r="K29" s="11">
        <f>'Cena na poramnuvanje'!K29*'Sreden kurs'!$D$8</f>
        <v>0</v>
      </c>
      <c r="L29" s="11">
        <f>'Cena na poramnuvanje'!L29*'Sreden kurs'!$D$8</f>
        <v>0</v>
      </c>
      <c r="M29" s="11">
        <f>'Cena na poramnuvanje'!M29*'Sreden kurs'!$D$8</f>
        <v>0</v>
      </c>
      <c r="N29" s="11">
        <f>'Cena na poramnuvanje'!N29*'Sreden kurs'!$D$8</f>
        <v>926.04195000000004</v>
      </c>
      <c r="O29" s="11">
        <f>'Cena na poramnuvanje'!O29*'Sreden kurs'!$D$8</f>
        <v>0</v>
      </c>
      <c r="P29" s="11">
        <f>'Cena na poramnuvanje'!P29*'Sreden kurs'!$D$8</f>
        <v>0</v>
      </c>
      <c r="Q29" s="11">
        <f>'Cena na poramnuvanje'!Q29*'Sreden kurs'!$D$8</f>
        <v>0</v>
      </c>
      <c r="R29" s="11">
        <f>'Cena na poramnuvanje'!R29*'Sreden kurs'!$D$8</f>
        <v>0</v>
      </c>
      <c r="S29" s="11">
        <f>'Cena na poramnuvanje'!S29*'Sreden kurs'!$D$8</f>
        <v>0</v>
      </c>
      <c r="T29" s="11">
        <f>'Cena na poramnuvanje'!T29*'Sreden kurs'!$D$8</f>
        <v>0</v>
      </c>
      <c r="U29" s="11">
        <f>'Cena na poramnuvanje'!U29*'Sreden kurs'!$D$8</f>
        <v>0</v>
      </c>
      <c r="V29" s="11">
        <f>'Cena na poramnuvanje'!V29*'Sreden kurs'!$D$8</f>
        <v>0</v>
      </c>
      <c r="W29" s="11">
        <f>'Cena na poramnuvanje'!W29*'Sreden kurs'!$D$8</f>
        <v>0</v>
      </c>
      <c r="X29" s="11">
        <f>'Cena na poramnuvanje'!X29*'Sreden kurs'!$D$8</f>
        <v>1465.2562499999997</v>
      </c>
      <c r="Y29" s="11">
        <f>'Cena na poramnuvanje'!Y29*'Sreden kurs'!$D$8</f>
        <v>1220.3271</v>
      </c>
      <c r="Z29" s="11">
        <f>'Cena na poramnuvanje'!Z29*'Sreden kurs'!$D$8</f>
        <v>1093.2354</v>
      </c>
      <c r="AA29" s="9">
        <f>'Cena na poramnuvanje'!AA29*'Sreden kurs'!$D$8</f>
        <v>663.53872314884086</v>
      </c>
    </row>
    <row r="30" spans="2:27">
      <c r="B30" s="67"/>
      <c r="C30" s="10" t="s">
        <v>28</v>
      </c>
      <c r="D30" s="11">
        <f>'Cena na poramnuvanje'!D30*'Sreden kurs'!$D$8</f>
        <v>1013.0319000000001</v>
      </c>
      <c r="E30" s="11">
        <f>'Cena na poramnuvanje'!E30*'Sreden kurs'!$D$8</f>
        <v>802.03499999999997</v>
      </c>
      <c r="F30" s="11">
        <f>'Cena na poramnuvanje'!F30*'Sreden kurs'!$D$8</f>
        <v>699.62130000000002</v>
      </c>
      <c r="G30" s="11">
        <f>'Cena na poramnuvanje'!G30*'Sreden kurs'!$D$8</f>
        <v>581.16689999999994</v>
      </c>
      <c r="H30" s="11">
        <f>'Cena na poramnuvanje'!H30*'Sreden kurs'!$D$8</f>
        <v>700.85519999999997</v>
      </c>
      <c r="I30" s="11">
        <f>'Cena na poramnuvanje'!I30*'Sreden kurs'!$D$8</f>
        <v>908.76735000000008</v>
      </c>
      <c r="J30" s="11">
        <f>'Cena na poramnuvanje'!J30*'Sreden kurs'!$D$8</f>
        <v>1209.222</v>
      </c>
      <c r="K30" s="11">
        <f>'Cena na poramnuvanje'!K30*'Sreden kurs'!$D$8</f>
        <v>1497.3376499999999</v>
      </c>
      <c r="L30" s="11">
        <f>'Cena na poramnuvanje'!L30*'Sreden kurs'!$D$8</f>
        <v>1613.3242499999999</v>
      </c>
      <c r="M30" s="11">
        <f>'Cena na poramnuvanje'!M30*'Sreden kurs'!$D$8</f>
        <v>1607.7717</v>
      </c>
      <c r="N30" s="11">
        <f>'Cena na poramnuvanje'!N30*'Sreden kurs'!$D$8</f>
        <v>0</v>
      </c>
      <c r="O30" s="11">
        <f>'Cena na poramnuvanje'!O30*'Sreden kurs'!$D$8</f>
        <v>1546.0766999999998</v>
      </c>
      <c r="P30" s="11">
        <f>'Cena na poramnuvanje'!P30*'Sreden kurs'!$D$8</f>
        <v>1507.8258000000001</v>
      </c>
      <c r="Q30" s="11">
        <f>'Cena na poramnuvanje'!Q30*'Sreden kurs'!$D$8</f>
        <v>0</v>
      </c>
      <c r="R30" s="11">
        <f>'Cena na poramnuvanje'!R30*'Sreden kurs'!$D$8</f>
        <v>0</v>
      </c>
      <c r="S30" s="11">
        <f>'Cena na poramnuvanje'!S30*'Sreden kurs'!$D$8</f>
        <v>0</v>
      </c>
      <c r="T30" s="11">
        <f>'Cena na poramnuvanje'!T30*'Sreden kurs'!$D$8</f>
        <v>0</v>
      </c>
      <c r="U30" s="11">
        <f>'Cena na poramnuvanje'!U30*'Sreden kurs'!$D$8</f>
        <v>0</v>
      </c>
      <c r="V30" s="11">
        <f>'Cena na poramnuvanje'!V30*'Sreden kurs'!$D$8</f>
        <v>0</v>
      </c>
      <c r="W30" s="11">
        <f>'Cena na poramnuvanje'!W30*'Sreden kurs'!$D$8</f>
        <v>0</v>
      </c>
      <c r="X30" s="11">
        <f>'Cena na poramnuvanje'!X30*'Sreden kurs'!$D$8</f>
        <v>0</v>
      </c>
      <c r="Y30" s="11">
        <f>'Cena na poramnuvanje'!Y30*'Sreden kurs'!$D$8</f>
        <v>0</v>
      </c>
      <c r="Z30" s="11">
        <f>'Cena na poramnuvanje'!Z30*'Sreden kurs'!$D$8</f>
        <v>0</v>
      </c>
      <c r="AA30" s="9">
        <f>'Cena na poramnuvanje'!AA30*'Sreden kurs'!$D$8</f>
        <v>0</v>
      </c>
    </row>
    <row r="31" spans="2:27">
      <c r="B31" s="68"/>
      <c r="C31" s="12" t="s">
        <v>29</v>
      </c>
      <c r="D31" s="13">
        <f>'Cena na poramnuvanje'!D31*'Sreden kurs'!$D$8</f>
        <v>3038.4787500000002</v>
      </c>
      <c r="E31" s="13">
        <f>'Cena na poramnuvanje'!E31*'Sreden kurs'!$D$8</f>
        <v>2406.105</v>
      </c>
      <c r="F31" s="13">
        <f>'Cena na poramnuvanje'!F31*'Sreden kurs'!$D$8</f>
        <v>2098.2469499999997</v>
      </c>
      <c r="G31" s="13">
        <f>'Cena na poramnuvanje'!G31*'Sreden kurs'!$D$8</f>
        <v>1743.5007000000001</v>
      </c>
      <c r="H31" s="13">
        <f>'Cena na poramnuvanje'!H31*'Sreden kurs'!$D$8</f>
        <v>2101.9486499999998</v>
      </c>
      <c r="I31" s="13">
        <f>'Cena na poramnuvanje'!I31*'Sreden kurs'!$D$8</f>
        <v>2725.6851000000001</v>
      </c>
      <c r="J31" s="13">
        <f>'Cena na poramnuvanje'!J31*'Sreden kurs'!$D$8</f>
        <v>3627.6659999999997</v>
      </c>
      <c r="K31" s="13">
        <f>'Cena na poramnuvanje'!K31*'Sreden kurs'!$D$8</f>
        <v>4492.0129500000003</v>
      </c>
      <c r="L31" s="13">
        <f>'Cena na poramnuvanje'!L31*'Sreden kurs'!$D$8</f>
        <v>4839.3558000000003</v>
      </c>
      <c r="M31" s="13">
        <f>'Cena na poramnuvanje'!M31*'Sreden kurs'!$D$8</f>
        <v>4823.3151000000007</v>
      </c>
      <c r="N31" s="13">
        <f>'Cena na poramnuvanje'!N31*'Sreden kurs'!$D$8</f>
        <v>0</v>
      </c>
      <c r="O31" s="13">
        <f>'Cena na poramnuvanje'!O31*'Sreden kurs'!$D$8</f>
        <v>4638.2301000000007</v>
      </c>
      <c r="P31" s="13">
        <f>'Cena na poramnuvanje'!P31*'Sreden kurs'!$D$8</f>
        <v>4523.4773999999998</v>
      </c>
      <c r="Q31" s="13">
        <f>'Cena na poramnuvanje'!Q31*'Sreden kurs'!$D$8</f>
        <v>0</v>
      </c>
      <c r="R31" s="13">
        <f>'Cena na poramnuvanje'!R31*'Sreden kurs'!$D$8</f>
        <v>0</v>
      </c>
      <c r="S31" s="13">
        <f>'Cena na poramnuvanje'!S31*'Sreden kurs'!$D$8</f>
        <v>0</v>
      </c>
      <c r="T31" s="13">
        <f>'Cena na poramnuvanje'!T31*'Sreden kurs'!$D$8</f>
        <v>0</v>
      </c>
      <c r="U31" s="13">
        <f>'Cena na poramnuvanje'!U31*'Sreden kurs'!$D$8</f>
        <v>0</v>
      </c>
      <c r="V31" s="13">
        <f>'Cena na poramnuvanje'!V31*'Sreden kurs'!$D$8</f>
        <v>0</v>
      </c>
      <c r="W31" s="13">
        <f>'Cena na poramnuvanje'!W31*'Sreden kurs'!$D$8</f>
        <v>0</v>
      </c>
      <c r="X31" s="13">
        <f>'Cena na poramnuvanje'!X31*'Sreden kurs'!$D$8</f>
        <v>0</v>
      </c>
      <c r="Y31" s="13">
        <f>'Cena na poramnuvanje'!Y31*'Sreden kurs'!$D$8</f>
        <v>0</v>
      </c>
      <c r="Z31" s="13">
        <f>'Cena na poramnuvanje'!Z31*'Sreden kurs'!$D$8</f>
        <v>0</v>
      </c>
      <c r="AA31" s="14">
        <f>'Cena na poramnuvanje'!AA31*'Sreden kurs'!$D$8</f>
        <v>0</v>
      </c>
    </row>
    <row r="32" spans="2:27">
      <c r="B32" s="66" t="str">
        <f>'Cena na poramnuvanje'!B32:B35</f>
        <v>08.10.2020</v>
      </c>
      <c r="C32" s="7" t="s">
        <v>26</v>
      </c>
      <c r="D32" s="8">
        <f>'Cena na poramnuvanje'!D32*'Sreden kurs'!$D$9</f>
        <v>0</v>
      </c>
      <c r="E32" s="8">
        <f>'Cena na poramnuvanje'!E32*'Sreden kurs'!$D$9</f>
        <v>0</v>
      </c>
      <c r="F32" s="15">
        <f>'Cena na poramnuvanje'!F32*'Sreden kurs'!$D$9</f>
        <v>0</v>
      </c>
      <c r="G32" s="15">
        <f>'Cena na poramnuvanje'!G32*'Sreden kurs'!$D$9</f>
        <v>0</v>
      </c>
      <c r="H32" s="15">
        <f>'Cena na poramnuvanje'!H32*'Sreden kurs'!$D$9</f>
        <v>0</v>
      </c>
      <c r="I32" s="15">
        <f>'Cena na poramnuvanje'!I32*'Sreden kurs'!$D$9</f>
        <v>0</v>
      </c>
      <c r="J32" s="15">
        <f>'Cena na poramnuvanje'!J32*'Sreden kurs'!$D$9</f>
        <v>0</v>
      </c>
      <c r="K32" s="15">
        <f>'Cena na poramnuvanje'!K32*'Sreden kurs'!$D$9</f>
        <v>0</v>
      </c>
      <c r="L32" s="15">
        <f>'Cena na poramnuvanje'!L32*'Sreden kurs'!$D$9</f>
        <v>0</v>
      </c>
      <c r="M32" s="15">
        <f>'Cena na poramnuvanje'!M32*'Sreden kurs'!$D$9</f>
        <v>0</v>
      </c>
      <c r="N32" s="15">
        <f>'Cena na poramnuvanje'!N32*'Sreden kurs'!$D$9</f>
        <v>3323.4934889999995</v>
      </c>
      <c r="O32" s="15">
        <f>'Cena na poramnuvanje'!O32*'Sreden kurs'!$D$9</f>
        <v>3021.65216925</v>
      </c>
      <c r="P32" s="15">
        <f>'Cena na poramnuvanje'!P32*'Sreden kurs'!$D$9</f>
        <v>2828.8918248461541</v>
      </c>
      <c r="Q32" s="15">
        <f>'Cena na poramnuvanje'!Q32*'Sreden kurs'!$D$9</f>
        <v>2704.2843499999999</v>
      </c>
      <c r="R32" s="15">
        <f>'Cena na poramnuvanje'!R32*'Sreden kurs'!$D$9</f>
        <v>2750.8114148145692</v>
      </c>
      <c r="S32" s="15">
        <f>'Cena na poramnuvanje'!S32*'Sreden kurs'!$D$9</f>
        <v>2798.8757986551727</v>
      </c>
      <c r="T32" s="15">
        <f>'Cena na poramnuvanje'!T32*'Sreden kurs'!$D$9</f>
        <v>0</v>
      </c>
      <c r="U32" s="15">
        <f>'Cena na poramnuvanje'!U32*'Sreden kurs'!$D$9</f>
        <v>0</v>
      </c>
      <c r="V32" s="15">
        <f>'Cena na poramnuvanje'!V32*'Sreden kurs'!$D$9</f>
        <v>0</v>
      </c>
      <c r="W32" s="15">
        <f>'Cena na poramnuvanje'!W32*'Sreden kurs'!$D$9</f>
        <v>0</v>
      </c>
      <c r="X32" s="15">
        <f>'Cena na poramnuvanje'!X32*'Sreden kurs'!$D$9</f>
        <v>0</v>
      </c>
      <c r="Y32" s="15">
        <f>'Cena na poramnuvanje'!Y32*'Sreden kurs'!$D$9</f>
        <v>0</v>
      </c>
      <c r="Z32" s="16">
        <f>'Cena na poramnuvanje'!Z32*'Sreden kurs'!$D$9</f>
        <v>0</v>
      </c>
      <c r="AA32" s="17">
        <f>'Cena na poramnuvanje'!AA32*'Sreden kurs'!$D$9</f>
        <v>0</v>
      </c>
    </row>
    <row r="33" spans="2:27">
      <c r="B33" s="67"/>
      <c r="C33" s="10" t="s">
        <v>27</v>
      </c>
      <c r="D33" s="11">
        <f>'Cena na poramnuvanje'!D33*'Sreden kurs'!$D$9</f>
        <v>0</v>
      </c>
      <c r="E33" s="11">
        <f>'Cena na poramnuvanje'!E33*'Sreden kurs'!$D$9</f>
        <v>0</v>
      </c>
      <c r="F33" s="11">
        <f>'Cena na poramnuvanje'!F33*'Sreden kurs'!$D$9</f>
        <v>0</v>
      </c>
      <c r="G33" s="11">
        <f>'Cena na poramnuvanje'!G33*'Sreden kurs'!$D$9</f>
        <v>0</v>
      </c>
      <c r="H33" s="11">
        <f>'Cena na poramnuvanje'!H33*'Sreden kurs'!$D$9</f>
        <v>0</v>
      </c>
      <c r="I33" s="11">
        <f>'Cena na poramnuvanje'!I33*'Sreden kurs'!$D$9</f>
        <v>0</v>
      </c>
      <c r="J33" s="11">
        <f>'Cena na poramnuvanje'!J33*'Sreden kurs'!$D$9</f>
        <v>0</v>
      </c>
      <c r="K33" s="11">
        <f>'Cena na poramnuvanje'!K33*'Sreden kurs'!$D$9</f>
        <v>0</v>
      </c>
      <c r="L33" s="11">
        <f>'Cena na poramnuvanje'!L33*'Sreden kurs'!$D$9</f>
        <v>0</v>
      </c>
      <c r="M33" s="11">
        <f>'Cena na poramnuvanje'!M33*'Sreden kurs'!$D$9</f>
        <v>0</v>
      </c>
      <c r="N33" s="11">
        <f>'Cena na poramnuvanje'!N33*'Sreden kurs'!$D$9</f>
        <v>0</v>
      </c>
      <c r="O33" s="11">
        <f>'Cena na poramnuvanje'!O33*'Sreden kurs'!$D$9</f>
        <v>0</v>
      </c>
      <c r="P33" s="11">
        <f>'Cena na poramnuvanje'!P33*'Sreden kurs'!$D$9</f>
        <v>0</v>
      </c>
      <c r="Q33" s="11">
        <f>'Cena na poramnuvanje'!Q33*'Sreden kurs'!$D$9</f>
        <v>0</v>
      </c>
      <c r="R33" s="11">
        <f>'Cena na poramnuvanje'!R33*'Sreden kurs'!$D$9</f>
        <v>0</v>
      </c>
      <c r="S33" s="11">
        <f>'Cena na poramnuvanje'!S33*'Sreden kurs'!$D$9</f>
        <v>0</v>
      </c>
      <c r="T33" s="11">
        <f>'Cena na poramnuvanje'!T33*'Sreden kurs'!$D$9</f>
        <v>1221.5550599999999</v>
      </c>
      <c r="U33" s="11">
        <f>'Cena na poramnuvanje'!U33*'Sreden kurs'!$D$9</f>
        <v>1337.5410959999997</v>
      </c>
      <c r="V33" s="11">
        <f>'Cena na poramnuvanje'!V33*'Sreden kurs'!$D$9</f>
        <v>1461.5474429999999</v>
      </c>
      <c r="W33" s="11">
        <f>'Cena na poramnuvanje'!W33*'Sreden kurs'!$D$9</f>
        <v>1705.2415080000003</v>
      </c>
      <c r="X33" s="11">
        <f>'Cena na poramnuvanje'!X33*'Sreden kurs'!$D$9</f>
        <v>1533.7302419999999</v>
      </c>
      <c r="Y33" s="11">
        <f>'Cena na poramnuvanje'!Y33*'Sreden kurs'!$D$9</f>
        <v>1365.920658</v>
      </c>
      <c r="Z33" s="11">
        <f>'Cena na poramnuvanje'!Z33*'Sreden kurs'!$D$9</f>
        <v>1171.5823529999998</v>
      </c>
      <c r="AA33" s="9">
        <f>'Cena na poramnuvanje'!AA33*'Sreden kurs'!$D$9</f>
        <v>1067.3183100000001</v>
      </c>
    </row>
    <row r="34" spans="2:27">
      <c r="B34" s="67"/>
      <c r="C34" s="10" t="s">
        <v>28</v>
      </c>
      <c r="D34" s="11">
        <f>'Cena na poramnuvanje'!D34*'Sreden kurs'!$D$9</f>
        <v>996.98635200000001</v>
      </c>
      <c r="E34" s="11">
        <f>'Cena na poramnuvanje'!E34*'Sreden kurs'!$D$9</f>
        <v>798.9463649999999</v>
      </c>
      <c r="F34" s="11">
        <f>'Cena na poramnuvanje'!F34*'Sreden kurs'!$D$9</f>
        <v>702.70263299999999</v>
      </c>
      <c r="G34" s="11">
        <f>'Cena na poramnuvanje'!G34*'Sreden kurs'!$D$9</f>
        <v>581.78102100000001</v>
      </c>
      <c r="H34" s="11">
        <f>'Cena na poramnuvanje'!H34*'Sreden kurs'!$D$9</f>
        <v>640.390986</v>
      </c>
      <c r="I34" s="11">
        <f>'Cena na poramnuvanje'!I34*'Sreden kurs'!$D$9</f>
        <v>893.33925599999998</v>
      </c>
      <c r="J34" s="11">
        <f>'Cena na poramnuvanje'!J34*'Sreden kurs'!$D$9</f>
        <v>1171.5823529999998</v>
      </c>
      <c r="K34" s="11">
        <f>'Cena na poramnuvanje'!K34*'Sreden kurs'!$D$9</f>
        <v>1437.48651</v>
      </c>
      <c r="L34" s="11">
        <f>'Cena na poramnuvanje'!L34*'Sreden kurs'!$D$9</f>
        <v>1527.560772</v>
      </c>
      <c r="M34" s="11">
        <f>'Cena na poramnuvanje'!M34*'Sreden kurs'!$D$9</f>
        <v>1391.2154849999999</v>
      </c>
      <c r="N34" s="11">
        <f>'Cena na poramnuvanje'!N34*'Sreden kurs'!$D$9</f>
        <v>0</v>
      </c>
      <c r="O34" s="11">
        <f>'Cena na poramnuvanje'!O34*'Sreden kurs'!$D$9</f>
        <v>0</v>
      </c>
      <c r="P34" s="11">
        <f>'Cena na poramnuvanje'!P34*'Sreden kurs'!$D$9</f>
        <v>0</v>
      </c>
      <c r="Q34" s="11">
        <f>'Cena na poramnuvanje'!Q34*'Sreden kurs'!$D$9</f>
        <v>0</v>
      </c>
      <c r="R34" s="11">
        <f>'Cena na poramnuvanje'!R34*'Sreden kurs'!$D$9</f>
        <v>0</v>
      </c>
      <c r="S34" s="11">
        <f>'Cena na poramnuvanje'!S34*'Sreden kurs'!$D$9</f>
        <v>0</v>
      </c>
      <c r="T34" s="11">
        <f>'Cena na poramnuvanje'!T34*'Sreden kurs'!$D$9</f>
        <v>0</v>
      </c>
      <c r="U34" s="11">
        <f>'Cena na poramnuvanje'!U34*'Sreden kurs'!$D$9</f>
        <v>0</v>
      </c>
      <c r="V34" s="11">
        <f>'Cena na poramnuvanje'!V34*'Sreden kurs'!$D$9</f>
        <v>0</v>
      </c>
      <c r="W34" s="11">
        <f>'Cena na poramnuvanje'!W34*'Sreden kurs'!$D$9</f>
        <v>0</v>
      </c>
      <c r="X34" s="11">
        <f>'Cena na poramnuvanje'!X34*'Sreden kurs'!$D$9</f>
        <v>0</v>
      </c>
      <c r="Y34" s="11">
        <f>'Cena na poramnuvanje'!Y34*'Sreden kurs'!$D$9</f>
        <v>0</v>
      </c>
      <c r="Z34" s="11">
        <f>'Cena na poramnuvanje'!Z34*'Sreden kurs'!$D$9</f>
        <v>0</v>
      </c>
      <c r="AA34" s="9">
        <f>'Cena na poramnuvanje'!AA34*'Sreden kurs'!$D$9</f>
        <v>0</v>
      </c>
    </row>
    <row r="35" spans="2:27">
      <c r="B35" s="68"/>
      <c r="C35" s="12" t="s">
        <v>29</v>
      </c>
      <c r="D35" s="13">
        <f>'Cena na poramnuvanje'!D35*'Sreden kurs'!$D$9</f>
        <v>2990.3421089999997</v>
      </c>
      <c r="E35" s="13">
        <f>'Cena na poramnuvanje'!E35*'Sreden kurs'!$D$9</f>
        <v>2396.2221480000003</v>
      </c>
      <c r="F35" s="13">
        <f>'Cena na poramnuvanje'!F35*'Sreden kurs'!$D$9</f>
        <v>2107.4909519999997</v>
      </c>
      <c r="G35" s="13">
        <f>'Cena na poramnuvanje'!G35*'Sreden kurs'!$D$9</f>
        <v>1745.3430629999998</v>
      </c>
      <c r="H35" s="13">
        <f>'Cena na poramnuvanje'!H35*'Sreden kurs'!$D$9</f>
        <v>1921.1729579999999</v>
      </c>
      <c r="I35" s="13">
        <f>'Cena na poramnuvanje'!I35*'Sreden kurs'!$D$9</f>
        <v>2680.0177679999997</v>
      </c>
      <c r="J35" s="13">
        <f>'Cena na poramnuvanje'!J35*'Sreden kurs'!$D$9</f>
        <v>3514.1301119999998</v>
      </c>
      <c r="K35" s="13">
        <f>'Cena na poramnuvanje'!K35*'Sreden kurs'!$D$9</f>
        <v>4311.8425829999996</v>
      </c>
      <c r="L35" s="13">
        <f>'Cena na poramnuvanje'!L35*'Sreden kurs'!$D$9</f>
        <v>4582.6823159999994</v>
      </c>
      <c r="M35" s="13">
        <f>'Cena na poramnuvanje'!M35*'Sreden kurs'!$D$9</f>
        <v>4173.6464550000001</v>
      </c>
      <c r="N35" s="13">
        <f>'Cena na poramnuvanje'!N35*'Sreden kurs'!$D$9</f>
        <v>0</v>
      </c>
      <c r="O35" s="13">
        <f>'Cena na poramnuvanje'!O35*'Sreden kurs'!$D$9</f>
        <v>0</v>
      </c>
      <c r="P35" s="13">
        <f>'Cena na poramnuvanje'!P35*'Sreden kurs'!$D$9</f>
        <v>0</v>
      </c>
      <c r="Q35" s="13">
        <f>'Cena na poramnuvanje'!Q35*'Sreden kurs'!$D$9</f>
        <v>0</v>
      </c>
      <c r="R35" s="13">
        <f>'Cena na poramnuvanje'!R35*'Sreden kurs'!$D$9</f>
        <v>0</v>
      </c>
      <c r="S35" s="13">
        <f>'Cena na poramnuvanje'!S35*'Sreden kurs'!$D$9</f>
        <v>0</v>
      </c>
      <c r="T35" s="13">
        <f>'Cena na poramnuvanje'!T35*'Sreden kurs'!$D$9</f>
        <v>0</v>
      </c>
      <c r="U35" s="13">
        <f>'Cena na poramnuvanje'!U35*'Sreden kurs'!$D$9</f>
        <v>0</v>
      </c>
      <c r="V35" s="13">
        <f>'Cena na poramnuvanje'!V35*'Sreden kurs'!$D$9</f>
        <v>0</v>
      </c>
      <c r="W35" s="13">
        <f>'Cena na poramnuvanje'!W35*'Sreden kurs'!$D$9</f>
        <v>0</v>
      </c>
      <c r="X35" s="13">
        <f>'Cena na poramnuvanje'!X35*'Sreden kurs'!$D$9</f>
        <v>0</v>
      </c>
      <c r="Y35" s="13">
        <f>'Cena na poramnuvanje'!Y35*'Sreden kurs'!$D$9</f>
        <v>0</v>
      </c>
      <c r="Z35" s="13">
        <f>'Cena na poramnuvanje'!Z35*'Sreden kurs'!$D$9</f>
        <v>0</v>
      </c>
      <c r="AA35" s="14">
        <f>'Cena na poramnuvanje'!AA35*'Sreden kurs'!$D$9</f>
        <v>0</v>
      </c>
    </row>
    <row r="36" spans="2:27">
      <c r="B36" s="66" t="str">
        <f>'Cena na poramnuvanje'!B36:B39</f>
        <v>09.10.2020</v>
      </c>
      <c r="C36" s="7" t="s">
        <v>26</v>
      </c>
      <c r="D36" s="8">
        <f>'Cena na poramnuvanje'!D36*'Sreden kurs'!$D$10</f>
        <v>0</v>
      </c>
      <c r="E36" s="8">
        <f>'Cena na poramnuvanje'!E36*'Sreden kurs'!$D$10</f>
        <v>0</v>
      </c>
      <c r="F36" s="15">
        <f>'Cena na poramnuvanje'!F36*'Sreden kurs'!$D$10</f>
        <v>0</v>
      </c>
      <c r="G36" s="15">
        <f>'Cena na poramnuvanje'!G36*'Sreden kurs'!$D$10</f>
        <v>0</v>
      </c>
      <c r="H36" s="15">
        <f>'Cena na poramnuvanje'!H36*'Sreden kurs'!$D$10</f>
        <v>0</v>
      </c>
      <c r="I36" s="15">
        <f>'Cena na poramnuvanje'!I36*'Sreden kurs'!$D$10</f>
        <v>0</v>
      </c>
      <c r="J36" s="15">
        <f>'Cena na poramnuvanje'!J36*'Sreden kurs'!$D$10</f>
        <v>0</v>
      </c>
      <c r="K36" s="15">
        <f>'Cena na poramnuvanje'!K36*'Sreden kurs'!$D$10</f>
        <v>0</v>
      </c>
      <c r="L36" s="15">
        <f>'Cena na poramnuvanje'!L36*'Sreden kurs'!$D$10</f>
        <v>0</v>
      </c>
      <c r="M36" s="15">
        <f>'Cena na poramnuvanje'!M36*'Sreden kurs'!$D$10</f>
        <v>0</v>
      </c>
      <c r="N36" s="15">
        <f>'Cena na poramnuvanje'!N36*'Sreden kurs'!$D$10</f>
        <v>0</v>
      </c>
      <c r="O36" s="15">
        <f>'Cena na poramnuvanje'!O36*'Sreden kurs'!$D$10</f>
        <v>0</v>
      </c>
      <c r="P36" s="15">
        <f>'Cena na poramnuvanje'!P36*'Sreden kurs'!$D$10</f>
        <v>0</v>
      </c>
      <c r="Q36" s="15">
        <f>'Cena na poramnuvanje'!Q36*'Sreden kurs'!$D$10</f>
        <v>0</v>
      </c>
      <c r="R36" s="15">
        <f>'Cena na poramnuvanje'!R36*'Sreden kurs'!$D$10</f>
        <v>0</v>
      </c>
      <c r="S36" s="15">
        <f>'Cena na poramnuvanje'!S36*'Sreden kurs'!$D$10</f>
        <v>0</v>
      </c>
      <c r="T36" s="15">
        <f>'Cena na poramnuvanje'!T36*'Sreden kurs'!$D$10</f>
        <v>0</v>
      </c>
      <c r="U36" s="15">
        <f>'Cena na poramnuvanje'!U36*'Sreden kurs'!$D$10</f>
        <v>0</v>
      </c>
      <c r="V36" s="15">
        <f>'Cena na poramnuvanje'!V36*'Sreden kurs'!$D$10</f>
        <v>0</v>
      </c>
      <c r="W36" s="15">
        <f>'Cena na poramnuvanje'!W36*'Sreden kurs'!$D$10</f>
        <v>0</v>
      </c>
      <c r="X36" s="15">
        <f>'Cena na poramnuvanje'!X36*'Sreden kurs'!$D$10</f>
        <v>0</v>
      </c>
      <c r="Y36" s="15">
        <f>'Cena na poramnuvanje'!Y36*'Sreden kurs'!$D$10</f>
        <v>0</v>
      </c>
      <c r="Z36" s="16">
        <f>'Cena na poramnuvanje'!Z36*'Sreden kurs'!$D$10</f>
        <v>0</v>
      </c>
      <c r="AA36" s="17">
        <f>'Cena na poramnuvanje'!AA36*'Sreden kurs'!$D$10</f>
        <v>0</v>
      </c>
    </row>
    <row r="37" spans="2:27">
      <c r="B37" s="67"/>
      <c r="C37" s="10" t="s">
        <v>27</v>
      </c>
      <c r="D37" s="11">
        <f>'Cena na poramnuvanje'!D37*'Sreden kurs'!$D$10</f>
        <v>0</v>
      </c>
      <c r="E37" s="11">
        <f>'Cena na poramnuvanje'!E37*'Sreden kurs'!$D$10</f>
        <v>0</v>
      </c>
      <c r="F37" s="11">
        <f>'Cena na poramnuvanje'!F37*'Sreden kurs'!$D$10</f>
        <v>0</v>
      </c>
      <c r="G37" s="11">
        <f>'Cena na poramnuvanje'!G37*'Sreden kurs'!$D$10</f>
        <v>0</v>
      </c>
      <c r="H37" s="11">
        <f>'Cena na poramnuvanje'!H37*'Sreden kurs'!$D$10</f>
        <v>0</v>
      </c>
      <c r="I37" s="11">
        <f>'Cena na poramnuvanje'!I37*'Sreden kurs'!$D$10</f>
        <v>0</v>
      </c>
      <c r="J37" s="11">
        <f>'Cena na poramnuvanje'!J37*'Sreden kurs'!$D$10</f>
        <v>0</v>
      </c>
      <c r="K37" s="11">
        <f>'Cena na poramnuvanje'!K37*'Sreden kurs'!$D$10</f>
        <v>0</v>
      </c>
      <c r="L37" s="11">
        <f>'Cena na poramnuvanje'!L37*'Sreden kurs'!$D$10</f>
        <v>0</v>
      </c>
      <c r="M37" s="11">
        <f>'Cena na poramnuvanje'!M37*'Sreden kurs'!$D$10</f>
        <v>0</v>
      </c>
      <c r="N37" s="11">
        <f>'Cena na poramnuvanje'!N37*'Sreden kurs'!$D$10</f>
        <v>0</v>
      </c>
      <c r="O37" s="11">
        <f>'Cena na poramnuvanje'!O37*'Sreden kurs'!$D$10</f>
        <v>0</v>
      </c>
      <c r="P37" s="11">
        <f>'Cena na poramnuvanje'!P37*'Sreden kurs'!$D$10</f>
        <v>0</v>
      </c>
      <c r="Q37" s="11">
        <f>'Cena na poramnuvanje'!Q37*'Sreden kurs'!$D$10</f>
        <v>0</v>
      </c>
      <c r="R37" s="11">
        <f>'Cena na poramnuvanje'!R37*'Sreden kurs'!$D$10</f>
        <v>889.27464693819411</v>
      </c>
      <c r="S37" s="11">
        <f>'Cena na poramnuvanje'!S37*'Sreden kurs'!$D$10</f>
        <v>993.14727720076007</v>
      </c>
      <c r="T37" s="11">
        <f>'Cena na poramnuvanje'!T37*'Sreden kurs'!$D$10</f>
        <v>1806.4296000000002</v>
      </c>
      <c r="U37" s="11">
        <f>'Cena na poramnuvanje'!U37*'Sreden kurs'!$D$10</f>
        <v>1670.5787290710689</v>
      </c>
      <c r="V37" s="11">
        <f>'Cena na poramnuvanje'!V37*'Sreden kurs'!$D$10</f>
        <v>1015.5891462825281</v>
      </c>
      <c r="W37" s="11">
        <f>'Cena na poramnuvanje'!W37*'Sreden kurs'!$D$10</f>
        <v>1923.6501000000003</v>
      </c>
      <c r="X37" s="11">
        <f>'Cena na poramnuvanje'!X37*'Sreden kurs'!$D$10</f>
        <v>1148.6894989150089</v>
      </c>
      <c r="Y37" s="11">
        <f>'Cena na poramnuvanje'!Y37*'Sreden kurs'!$D$10</f>
        <v>835.77445312500004</v>
      </c>
      <c r="Z37" s="11">
        <f>'Cena na poramnuvanje'!Z37*'Sreden kurs'!$D$10</f>
        <v>1309.78485</v>
      </c>
      <c r="AA37" s="9">
        <f>'Cena na poramnuvanje'!AA37*'Sreden kurs'!$D$10</f>
        <v>1183.92705</v>
      </c>
    </row>
    <row r="38" spans="2:27">
      <c r="B38" s="67"/>
      <c r="C38" s="10" t="s">
        <v>28</v>
      </c>
      <c r="D38" s="11">
        <f>'Cena na poramnuvanje'!D38*'Sreden kurs'!$D$10</f>
        <v>1171.5880499999998</v>
      </c>
      <c r="E38" s="11">
        <f>'Cena na poramnuvanje'!E38*'Sreden kurs'!$D$10</f>
        <v>711.96029999999996</v>
      </c>
      <c r="F38" s="11">
        <f>'Cena na poramnuvanje'!F38*'Sreden kurs'!$D$10</f>
        <v>747.12644999999998</v>
      </c>
      <c r="G38" s="11">
        <f>'Cena na poramnuvanje'!G38*'Sreden kurs'!$D$10</f>
        <v>724.91624999999999</v>
      </c>
      <c r="H38" s="11">
        <f>'Cena na poramnuvanje'!H38*'Sreden kurs'!$D$10</f>
        <v>810.05535000000009</v>
      </c>
      <c r="I38" s="11">
        <f>'Cena na poramnuvanje'!I38*'Sreden kurs'!$D$10</f>
        <v>1109.2761</v>
      </c>
      <c r="J38" s="11">
        <f>'Cena na poramnuvanje'!J38*'Sreden kurs'!$D$10</f>
        <v>1545.45975</v>
      </c>
      <c r="K38" s="11">
        <f>'Cena na poramnuvanje'!K38*'Sreden kurs'!$D$10</f>
        <v>1714.50405</v>
      </c>
      <c r="L38" s="11">
        <f>'Cena na poramnuvanje'!L38*'Sreden kurs'!$D$10</f>
        <v>1916.86365</v>
      </c>
      <c r="M38" s="11">
        <f>'Cena na poramnuvanje'!M38*'Sreden kurs'!$D$10</f>
        <v>1794.0906</v>
      </c>
      <c r="N38" s="11">
        <f>'Cena na poramnuvanje'!N38*'Sreden kurs'!$D$10</f>
        <v>1616.4089999999999</v>
      </c>
      <c r="O38" s="11">
        <f>'Cena na poramnuvanje'!O38*'Sreden kurs'!$D$10</f>
        <v>1546.6936499999999</v>
      </c>
      <c r="P38" s="11">
        <f>'Cena na poramnuvanje'!P38*'Sreden kurs'!$D$10</f>
        <v>1497.9546</v>
      </c>
      <c r="Q38" s="11">
        <f>'Cena na poramnuvanje'!Q38*'Sreden kurs'!$D$10</f>
        <v>1568.2869000000001</v>
      </c>
      <c r="R38" s="11">
        <f>'Cena na poramnuvanje'!R38*'Sreden kurs'!$D$10</f>
        <v>0</v>
      </c>
      <c r="S38" s="11">
        <f>'Cena na poramnuvanje'!S38*'Sreden kurs'!$D$10</f>
        <v>0</v>
      </c>
      <c r="T38" s="11">
        <f>'Cena na poramnuvanje'!T38*'Sreden kurs'!$D$10</f>
        <v>0</v>
      </c>
      <c r="U38" s="11">
        <f>'Cena na poramnuvanje'!U38*'Sreden kurs'!$D$10</f>
        <v>0</v>
      </c>
      <c r="V38" s="11">
        <f>'Cena na poramnuvanje'!V38*'Sreden kurs'!$D$10</f>
        <v>0</v>
      </c>
      <c r="W38" s="11">
        <f>'Cena na poramnuvanje'!W38*'Sreden kurs'!$D$10</f>
        <v>0</v>
      </c>
      <c r="X38" s="11">
        <f>'Cena na poramnuvanje'!X38*'Sreden kurs'!$D$10</f>
        <v>0</v>
      </c>
      <c r="Y38" s="11">
        <f>'Cena na poramnuvanje'!Y38*'Sreden kurs'!$D$10</f>
        <v>0</v>
      </c>
      <c r="Z38" s="11">
        <f>'Cena na poramnuvanje'!Z38*'Sreden kurs'!$D$10</f>
        <v>0</v>
      </c>
      <c r="AA38" s="9">
        <f>'Cena na poramnuvanje'!AA38*'Sreden kurs'!$D$10</f>
        <v>0</v>
      </c>
    </row>
    <row r="39" spans="2:27">
      <c r="B39" s="68"/>
      <c r="C39" s="12" t="s">
        <v>29</v>
      </c>
      <c r="D39" s="13">
        <f>'Cena na poramnuvanje'!D39*'Sreden kurs'!$D$10</f>
        <v>3514.1471999999999</v>
      </c>
      <c r="E39" s="13">
        <f>'Cena na poramnuvanje'!E39*'Sreden kurs'!$D$10</f>
        <v>2135.26395</v>
      </c>
      <c r="F39" s="13">
        <f>'Cena na poramnuvanje'!F39*'Sreden kurs'!$D$10</f>
        <v>2240.7624000000001</v>
      </c>
      <c r="G39" s="13">
        <f>'Cena na poramnuvanje'!G39*'Sreden kurs'!$D$10</f>
        <v>2174.7487500000002</v>
      </c>
      <c r="H39" s="13">
        <f>'Cena na poramnuvanje'!H39*'Sreden kurs'!$D$10</f>
        <v>2429.5491000000002</v>
      </c>
      <c r="I39" s="13">
        <f>'Cena na poramnuvanje'!I39*'Sreden kurs'!$D$10</f>
        <v>3327.21135</v>
      </c>
      <c r="J39" s="13">
        <f>'Cena na poramnuvanje'!J39*'Sreden kurs'!$D$10</f>
        <v>4636.37925</v>
      </c>
      <c r="K39" s="13">
        <f>'Cena na poramnuvanje'!K39*'Sreden kurs'!$D$10</f>
        <v>5142.8951999999999</v>
      </c>
      <c r="L39" s="13">
        <f>'Cena na poramnuvanje'!L39*'Sreden kurs'!$D$10</f>
        <v>5749.9740000000002</v>
      </c>
      <c r="M39" s="13">
        <f>'Cena na poramnuvanje'!M39*'Sreden kurs'!$D$10</f>
        <v>5382.2717999999995</v>
      </c>
      <c r="N39" s="13">
        <f>'Cena na poramnuvanje'!N39*'Sreden kurs'!$D$10</f>
        <v>4849.2269999999999</v>
      </c>
      <c r="O39" s="13">
        <f>'Cena na poramnuvanje'!O39*'Sreden kurs'!$D$10</f>
        <v>4640.0809499999996</v>
      </c>
      <c r="P39" s="13">
        <f>'Cena na poramnuvanje'!P39*'Sreden kurs'!$D$10</f>
        <v>4493.8638000000001</v>
      </c>
      <c r="Q39" s="13">
        <f>'Cena na poramnuvanje'!Q39*'Sreden kurs'!$D$10</f>
        <v>4704.8607000000002</v>
      </c>
      <c r="R39" s="13">
        <f>'Cena na poramnuvanje'!R39*'Sreden kurs'!$D$10</f>
        <v>0</v>
      </c>
      <c r="S39" s="13">
        <f>'Cena na poramnuvanje'!S39*'Sreden kurs'!$D$10</f>
        <v>0</v>
      </c>
      <c r="T39" s="13">
        <f>'Cena na poramnuvanje'!T39*'Sreden kurs'!$D$10</f>
        <v>0</v>
      </c>
      <c r="U39" s="13">
        <f>'Cena na poramnuvanje'!U39*'Sreden kurs'!$D$10</f>
        <v>0</v>
      </c>
      <c r="V39" s="13">
        <f>'Cena na poramnuvanje'!V39*'Sreden kurs'!$D$10</f>
        <v>0</v>
      </c>
      <c r="W39" s="13">
        <f>'Cena na poramnuvanje'!W39*'Sreden kurs'!$D$10</f>
        <v>0</v>
      </c>
      <c r="X39" s="13">
        <f>'Cena na poramnuvanje'!X39*'Sreden kurs'!$D$10</f>
        <v>0</v>
      </c>
      <c r="Y39" s="13">
        <f>'Cena na poramnuvanje'!Y39*'Sreden kurs'!$D$10</f>
        <v>0</v>
      </c>
      <c r="Z39" s="13">
        <f>'Cena na poramnuvanje'!Z39*'Sreden kurs'!$D$10</f>
        <v>0</v>
      </c>
      <c r="AA39" s="14">
        <f>'Cena na poramnuvanje'!AA39*'Sreden kurs'!$D$10</f>
        <v>0</v>
      </c>
    </row>
    <row r="40" spans="2:27">
      <c r="B40" s="66" t="str">
        <f>'Cena na poramnuvanje'!B40:B43</f>
        <v>10.10.2020</v>
      </c>
      <c r="C40" s="7" t="s">
        <v>26</v>
      </c>
      <c r="D40" s="8">
        <f>'Cena na poramnuvanje'!D40*'Sreden kurs'!$D$11</f>
        <v>0</v>
      </c>
      <c r="E40" s="8">
        <f>'Cena na poramnuvanje'!E40*'Sreden kurs'!$D$11</f>
        <v>0</v>
      </c>
      <c r="F40" s="15">
        <f>'Cena na poramnuvanje'!F40*'Sreden kurs'!$D$11</f>
        <v>0</v>
      </c>
      <c r="G40" s="15">
        <f>'Cena na poramnuvanje'!G40*'Sreden kurs'!$D$11</f>
        <v>0</v>
      </c>
      <c r="H40" s="15">
        <f>'Cena na poramnuvanje'!H40*'Sreden kurs'!$D$11</f>
        <v>0</v>
      </c>
      <c r="I40" s="15">
        <f>'Cena na poramnuvanje'!I40*'Sreden kurs'!$D$11</f>
        <v>0</v>
      </c>
      <c r="J40" s="15">
        <f>'Cena na poramnuvanje'!J40*'Sreden kurs'!$D$11</f>
        <v>0</v>
      </c>
      <c r="K40" s="15">
        <f>'Cena na poramnuvanje'!K40*'Sreden kurs'!$D$11</f>
        <v>0</v>
      </c>
      <c r="L40" s="15">
        <f>'Cena na poramnuvanje'!L40*'Sreden kurs'!$D$11</f>
        <v>0</v>
      </c>
      <c r="M40" s="15">
        <f>'Cena na poramnuvanje'!M40*'Sreden kurs'!$D$11</f>
        <v>0</v>
      </c>
      <c r="N40" s="15">
        <f>'Cena na poramnuvanje'!N40*'Sreden kurs'!$D$11</f>
        <v>0</v>
      </c>
      <c r="O40" s="15">
        <f>'Cena na poramnuvanje'!O40*'Sreden kurs'!$D$11</f>
        <v>0</v>
      </c>
      <c r="P40" s="15">
        <f>'Cena na poramnuvanje'!P40*'Sreden kurs'!$D$11</f>
        <v>0</v>
      </c>
      <c r="Q40" s="15">
        <f>'Cena na poramnuvanje'!Q40*'Sreden kurs'!$D$11</f>
        <v>0</v>
      </c>
      <c r="R40" s="15">
        <f>'Cena na poramnuvanje'!R40*'Sreden kurs'!$D$11</f>
        <v>0</v>
      </c>
      <c r="S40" s="15">
        <f>'Cena na poramnuvanje'!S40*'Sreden kurs'!$D$11</f>
        <v>0</v>
      </c>
      <c r="T40" s="15">
        <f>'Cena na poramnuvanje'!T40*'Sreden kurs'!$D$11</f>
        <v>0</v>
      </c>
      <c r="U40" s="15">
        <f>'Cena na poramnuvanje'!U40*'Sreden kurs'!$D$11</f>
        <v>0</v>
      </c>
      <c r="V40" s="15">
        <f>'Cena na poramnuvanje'!V40*'Sreden kurs'!$D$11</f>
        <v>0</v>
      </c>
      <c r="W40" s="15">
        <f>'Cena na poramnuvanje'!W40*'Sreden kurs'!$D$11</f>
        <v>3968.6959021389034</v>
      </c>
      <c r="X40" s="15">
        <f>'Cena na poramnuvanje'!X40*'Sreden kurs'!$D$11</f>
        <v>3435.9796349999992</v>
      </c>
      <c r="Y40" s="15">
        <f>'Cena na poramnuvanje'!Y40*'Sreden kurs'!$D$11</f>
        <v>2874.5551350000001</v>
      </c>
      <c r="Z40" s="16">
        <f>'Cena na poramnuvanje'!Z40*'Sreden kurs'!$D$11</f>
        <v>2670.952821428571</v>
      </c>
      <c r="AA40" s="17">
        <f>'Cena na poramnuvanje'!AA40*'Sreden kurs'!$D$11</f>
        <v>2432.1974707317077</v>
      </c>
    </row>
    <row r="41" spans="2:27">
      <c r="B41" s="67"/>
      <c r="C41" s="10" t="s">
        <v>27</v>
      </c>
      <c r="D41" s="11">
        <f>'Cena na poramnuvanje'!D41*'Sreden kurs'!$D$11</f>
        <v>0</v>
      </c>
      <c r="E41" s="11">
        <f>'Cena na poramnuvanje'!E41*'Sreden kurs'!$D$11</f>
        <v>0</v>
      </c>
      <c r="F41" s="11">
        <f>'Cena na poramnuvanje'!F41*'Sreden kurs'!$D$11</f>
        <v>0</v>
      </c>
      <c r="G41" s="11">
        <f>'Cena na poramnuvanje'!G41*'Sreden kurs'!$D$11</f>
        <v>0</v>
      </c>
      <c r="H41" s="11">
        <f>'Cena na poramnuvanje'!H41*'Sreden kurs'!$D$11</f>
        <v>0</v>
      </c>
      <c r="I41" s="11">
        <f>'Cena na poramnuvanje'!I41*'Sreden kurs'!$D$11</f>
        <v>0</v>
      </c>
      <c r="J41" s="11">
        <f>'Cena na poramnuvanje'!J41*'Sreden kurs'!$D$11</f>
        <v>0</v>
      </c>
      <c r="K41" s="11">
        <f>'Cena na poramnuvanje'!K41*'Sreden kurs'!$D$11</f>
        <v>0</v>
      </c>
      <c r="L41" s="11">
        <f>'Cena na poramnuvanje'!L41*'Sreden kurs'!$D$11</f>
        <v>0</v>
      </c>
      <c r="M41" s="11">
        <f>'Cena na poramnuvanje'!M41*'Sreden kurs'!$D$11</f>
        <v>0</v>
      </c>
      <c r="N41" s="11">
        <f>'Cena na poramnuvanje'!N41*'Sreden kurs'!$D$11</f>
        <v>0</v>
      </c>
      <c r="O41" s="11">
        <f>'Cena na poramnuvanje'!O41*'Sreden kurs'!$D$11</f>
        <v>0</v>
      </c>
      <c r="P41" s="11">
        <f>'Cena na poramnuvanje'!P41*'Sreden kurs'!$D$11</f>
        <v>594.73980000000006</v>
      </c>
      <c r="Q41" s="11">
        <f>'Cena na poramnuvanje'!Q41*'Sreden kurs'!$D$11</f>
        <v>594.12285000000008</v>
      </c>
      <c r="R41" s="11">
        <f>'Cena na poramnuvanje'!R41*'Sreden kurs'!$D$11</f>
        <v>986.50305000000003</v>
      </c>
      <c r="S41" s="11">
        <f>'Cena na poramnuvanje'!S41*'Sreden kurs'!$D$11</f>
        <v>986.50305000000003</v>
      </c>
      <c r="T41" s="11">
        <f>'Cena na poramnuvanje'!T41*'Sreden kurs'!$D$11</f>
        <v>635.45082410575412</v>
      </c>
      <c r="U41" s="11">
        <f>'Cena na poramnuvanje'!U41*'Sreden kurs'!$D$11</f>
        <v>684.6307276595744</v>
      </c>
      <c r="V41" s="11">
        <f>'Cena na poramnuvanje'!V41*'Sreden kurs'!$D$11</f>
        <v>1386.28665</v>
      </c>
      <c r="W41" s="11">
        <f>'Cena na poramnuvanje'!W41*'Sreden kurs'!$D$11</f>
        <v>0</v>
      </c>
      <c r="X41" s="11">
        <f>'Cena na poramnuvanje'!X41*'Sreden kurs'!$D$11</f>
        <v>0</v>
      </c>
      <c r="Y41" s="11">
        <f>'Cena na poramnuvanje'!Y41*'Sreden kurs'!$D$11</f>
        <v>0</v>
      </c>
      <c r="Z41" s="11">
        <f>'Cena na poramnuvanje'!Z41*'Sreden kurs'!$D$11</f>
        <v>0</v>
      </c>
      <c r="AA41" s="9">
        <f>'Cena na poramnuvanje'!AA41*'Sreden kurs'!$D$11</f>
        <v>0</v>
      </c>
    </row>
    <row r="42" spans="2:27">
      <c r="B42" s="67"/>
      <c r="C42" s="10" t="s">
        <v>28</v>
      </c>
      <c r="D42" s="11">
        <f>'Cena na poramnuvanje'!D42*'Sreden kurs'!$D$11</f>
        <v>1112.36085</v>
      </c>
      <c r="E42" s="11">
        <f>'Cena na poramnuvanje'!E42*'Sreden kurs'!$D$11</f>
        <v>970.46235000000001</v>
      </c>
      <c r="F42" s="11">
        <f>'Cena na poramnuvanje'!F42*'Sreden kurs'!$D$11</f>
        <v>891.49275</v>
      </c>
      <c r="G42" s="11">
        <f>'Cena na poramnuvanje'!G42*'Sreden kurs'!$D$11</f>
        <v>805.11975000000007</v>
      </c>
      <c r="H42" s="11">
        <f>'Cena na poramnuvanje'!H42*'Sreden kurs'!$D$11</f>
        <v>791.54685000000006</v>
      </c>
      <c r="I42" s="11">
        <f>'Cena na poramnuvanje'!I42*'Sreden kurs'!$D$11</f>
        <v>863.73</v>
      </c>
      <c r="J42" s="11">
        <f>'Cena na poramnuvanje'!J42*'Sreden kurs'!$D$11</f>
        <v>877.30290000000002</v>
      </c>
      <c r="K42" s="11">
        <f>'Cena na poramnuvanje'!K42*'Sreden kurs'!$D$11</f>
        <v>971.07929999999999</v>
      </c>
      <c r="L42" s="11">
        <f>'Cena na poramnuvanje'!L42*'Sreden kurs'!$D$11</f>
        <v>1126.5507</v>
      </c>
      <c r="M42" s="11">
        <f>'Cena na poramnuvanje'!M42*'Sreden kurs'!$D$11</f>
        <v>1174.6728000000001</v>
      </c>
      <c r="N42" s="11">
        <f>'Cena na poramnuvanje'!N42*'Sreden kurs'!$D$11</f>
        <v>1095.0862500000001</v>
      </c>
      <c r="O42" s="11">
        <f>'Cena na poramnuvanje'!O42*'Sreden kurs'!$D$11</f>
        <v>1048.19805</v>
      </c>
      <c r="P42" s="11">
        <f>'Cena na poramnuvanje'!P42*'Sreden kurs'!$D$11</f>
        <v>0</v>
      </c>
      <c r="Q42" s="11">
        <f>'Cena na poramnuvanje'!Q42*'Sreden kurs'!$D$11</f>
        <v>0</v>
      </c>
      <c r="R42" s="11">
        <f>'Cena na poramnuvanje'!R42*'Sreden kurs'!$D$11</f>
        <v>0</v>
      </c>
      <c r="S42" s="11">
        <f>'Cena na poramnuvanje'!S42*'Sreden kurs'!$D$11</f>
        <v>0</v>
      </c>
      <c r="T42" s="11">
        <f>'Cena na poramnuvanje'!T42*'Sreden kurs'!$D$11</f>
        <v>0</v>
      </c>
      <c r="U42" s="11">
        <f>'Cena na poramnuvanje'!U42*'Sreden kurs'!$D$11</f>
        <v>0</v>
      </c>
      <c r="V42" s="11">
        <f>'Cena na poramnuvanje'!V42*'Sreden kurs'!$D$11</f>
        <v>0</v>
      </c>
      <c r="W42" s="11">
        <f>'Cena na poramnuvanje'!W42*'Sreden kurs'!$D$11</f>
        <v>0</v>
      </c>
      <c r="X42" s="11">
        <f>'Cena na poramnuvanje'!X42*'Sreden kurs'!$D$11</f>
        <v>0</v>
      </c>
      <c r="Y42" s="11">
        <f>'Cena na poramnuvanje'!Y42*'Sreden kurs'!$D$11</f>
        <v>0</v>
      </c>
      <c r="Z42" s="11">
        <f>'Cena na poramnuvanje'!Z42*'Sreden kurs'!$D$11</f>
        <v>0</v>
      </c>
      <c r="AA42" s="9">
        <f>'Cena na poramnuvanje'!AA42*'Sreden kurs'!$D$11</f>
        <v>0</v>
      </c>
    </row>
    <row r="43" spans="2:27">
      <c r="B43" s="68"/>
      <c r="C43" s="12" t="s">
        <v>29</v>
      </c>
      <c r="D43" s="13">
        <f>'Cena na poramnuvanje'!D43*'Sreden kurs'!$D$11</f>
        <v>3336.4656</v>
      </c>
      <c r="E43" s="13">
        <f>'Cena na poramnuvanje'!E43*'Sreden kurs'!$D$11</f>
        <v>2910.7701000000002</v>
      </c>
      <c r="F43" s="13">
        <f>'Cena na poramnuvanje'!F43*'Sreden kurs'!$D$11</f>
        <v>2673.8613</v>
      </c>
      <c r="G43" s="13">
        <f>'Cena na poramnuvanje'!G43*'Sreden kurs'!$D$11</f>
        <v>2414.7422999999999</v>
      </c>
      <c r="H43" s="13">
        <f>'Cena na poramnuvanje'!H43*'Sreden kurs'!$D$11</f>
        <v>2374.0236</v>
      </c>
      <c r="I43" s="13">
        <f>'Cena na poramnuvanje'!I43*'Sreden kurs'!$D$11</f>
        <v>2591.19</v>
      </c>
      <c r="J43" s="13">
        <f>'Cena na poramnuvanje'!J43*'Sreden kurs'!$D$11</f>
        <v>2631.2917499999999</v>
      </c>
      <c r="K43" s="13">
        <f>'Cena na poramnuvanje'!K43*'Sreden kurs'!$D$11</f>
        <v>2912.62095</v>
      </c>
      <c r="L43" s="13">
        <f>'Cena na poramnuvanje'!L43*'Sreden kurs'!$D$11</f>
        <v>3379.6521000000002</v>
      </c>
      <c r="M43" s="13">
        <f>'Cena na poramnuvanje'!M43*'Sreden kurs'!$D$11</f>
        <v>3523.4014499999998</v>
      </c>
      <c r="N43" s="13">
        <f>'Cena na poramnuvanje'!N43*'Sreden kurs'!$D$11</f>
        <v>3285.25875</v>
      </c>
      <c r="O43" s="13">
        <f>'Cena na poramnuvanje'!O43*'Sreden kurs'!$D$11</f>
        <v>3144.5941499999999</v>
      </c>
      <c r="P43" s="13">
        <f>'Cena na poramnuvanje'!P43*'Sreden kurs'!$D$11</f>
        <v>0</v>
      </c>
      <c r="Q43" s="13">
        <f>'Cena na poramnuvanje'!Q43*'Sreden kurs'!$D$11</f>
        <v>0</v>
      </c>
      <c r="R43" s="13">
        <f>'Cena na poramnuvanje'!R43*'Sreden kurs'!$D$11</f>
        <v>0</v>
      </c>
      <c r="S43" s="13">
        <f>'Cena na poramnuvanje'!S43*'Sreden kurs'!$D$11</f>
        <v>0</v>
      </c>
      <c r="T43" s="13">
        <f>'Cena na poramnuvanje'!T43*'Sreden kurs'!$D$11</f>
        <v>0</v>
      </c>
      <c r="U43" s="13">
        <f>'Cena na poramnuvanje'!U43*'Sreden kurs'!$D$11</f>
        <v>0</v>
      </c>
      <c r="V43" s="13">
        <f>'Cena na poramnuvanje'!V43*'Sreden kurs'!$D$11</f>
        <v>0</v>
      </c>
      <c r="W43" s="13">
        <f>'Cena na poramnuvanje'!W43*'Sreden kurs'!$D$11</f>
        <v>0</v>
      </c>
      <c r="X43" s="13">
        <f>'Cena na poramnuvanje'!X43*'Sreden kurs'!$D$11</f>
        <v>0</v>
      </c>
      <c r="Y43" s="13">
        <f>'Cena na poramnuvanje'!Y43*'Sreden kurs'!$D$11</f>
        <v>0</v>
      </c>
      <c r="Z43" s="13">
        <f>'Cena na poramnuvanje'!Z43*'Sreden kurs'!$D$11</f>
        <v>0</v>
      </c>
      <c r="AA43" s="14">
        <f>'Cena na poramnuvanje'!AA43*'Sreden kurs'!$D$11</f>
        <v>0</v>
      </c>
    </row>
    <row r="44" spans="2:27">
      <c r="B44" s="66" t="str">
        <f>'Cena na poramnuvanje'!B44:B47</f>
        <v>11.10.2020</v>
      </c>
      <c r="C44" s="7" t="s">
        <v>26</v>
      </c>
      <c r="D44" s="8">
        <f>'Cena na poramnuvanje'!D44*'Sreden kurs'!$D$12</f>
        <v>0</v>
      </c>
      <c r="E44" s="8">
        <f>'Cena na poramnuvanje'!E44*'Sreden kurs'!$D$12</f>
        <v>0</v>
      </c>
      <c r="F44" s="15">
        <f>'Cena na poramnuvanje'!F44*'Sreden kurs'!$D$12</f>
        <v>0</v>
      </c>
      <c r="G44" s="15">
        <f>'Cena na poramnuvanje'!G44*'Sreden kurs'!$D$12</f>
        <v>0</v>
      </c>
      <c r="H44" s="15">
        <f>'Cena na poramnuvanje'!H44*'Sreden kurs'!$D$12</f>
        <v>0</v>
      </c>
      <c r="I44" s="15">
        <f>'Cena na poramnuvanje'!I44*'Sreden kurs'!$D$12</f>
        <v>0</v>
      </c>
      <c r="J44" s="15">
        <f>'Cena na poramnuvanje'!J44*'Sreden kurs'!$D$12</f>
        <v>0</v>
      </c>
      <c r="K44" s="15">
        <f>'Cena na poramnuvanje'!K44*'Sreden kurs'!$D$12</f>
        <v>0</v>
      </c>
      <c r="L44" s="15">
        <f>'Cena na poramnuvanje'!L44*'Sreden kurs'!$D$12</f>
        <v>2405.5223250000008</v>
      </c>
      <c r="M44" s="15">
        <f>'Cena na poramnuvanje'!M44*'Sreden kurs'!$D$12</f>
        <v>2641.5609822580645</v>
      </c>
      <c r="N44" s="15">
        <f>'Cena na poramnuvanje'!N44*'Sreden kurs'!$D$12</f>
        <v>2662.3270173913043</v>
      </c>
      <c r="O44" s="15">
        <f>'Cena na poramnuvanje'!O44*'Sreden kurs'!$D$12</f>
        <v>0</v>
      </c>
      <c r="P44" s="15">
        <f>'Cena na poramnuvanje'!P44*'Sreden kurs'!$D$12</f>
        <v>0</v>
      </c>
      <c r="Q44" s="15">
        <f>'Cena na poramnuvanje'!Q44*'Sreden kurs'!$D$12</f>
        <v>0</v>
      </c>
      <c r="R44" s="15">
        <f>'Cena na poramnuvanje'!R44*'Sreden kurs'!$D$12</f>
        <v>2507.2847999999999</v>
      </c>
      <c r="S44" s="15">
        <f>'Cena na poramnuvanje'!S44*'Sreden kurs'!$D$12</f>
        <v>2594.8917000000001</v>
      </c>
      <c r="T44" s="15">
        <f>'Cena na poramnuvanje'!T44*'Sreden kurs'!$D$12</f>
        <v>0</v>
      </c>
      <c r="U44" s="15">
        <f>'Cena na poramnuvanje'!U44*'Sreden kurs'!$D$12</f>
        <v>0</v>
      </c>
      <c r="V44" s="15">
        <f>'Cena na poramnuvanje'!V44*'Sreden kurs'!$D$12</f>
        <v>3578.6296632124349</v>
      </c>
      <c r="W44" s="15">
        <f>'Cena na poramnuvanje'!W44*'Sreden kurs'!$D$12</f>
        <v>4324.9158102873935</v>
      </c>
      <c r="X44" s="15">
        <f>'Cena na poramnuvanje'!X44*'Sreden kurs'!$D$12</f>
        <v>3638.1541500000003</v>
      </c>
      <c r="Y44" s="15">
        <f>'Cena na poramnuvanje'!Y44*'Sreden kurs'!$D$12</f>
        <v>3172.774833870968</v>
      </c>
      <c r="Z44" s="16">
        <f>'Cena na poramnuvanje'!Z44*'Sreden kurs'!$D$12</f>
        <v>0</v>
      </c>
      <c r="AA44" s="17">
        <f>'Cena na poramnuvanje'!AA44*'Sreden kurs'!$D$12</f>
        <v>2657.2036499999999</v>
      </c>
    </row>
    <row r="45" spans="2:27">
      <c r="B45" s="67"/>
      <c r="C45" s="10" t="s">
        <v>27</v>
      </c>
      <c r="D45" s="11">
        <f>'Cena na poramnuvanje'!D45*'Sreden kurs'!$D$12</f>
        <v>986.50304999999992</v>
      </c>
      <c r="E45" s="11">
        <f>'Cena na poramnuvanje'!E45*'Sreden kurs'!$D$12</f>
        <v>0</v>
      </c>
      <c r="F45" s="11">
        <f>'Cena na poramnuvanje'!F45*'Sreden kurs'!$D$12</f>
        <v>0</v>
      </c>
      <c r="G45" s="11">
        <f>'Cena na poramnuvanje'!G45*'Sreden kurs'!$D$12</f>
        <v>0</v>
      </c>
      <c r="H45" s="11">
        <f>'Cena na poramnuvanje'!H45*'Sreden kurs'!$D$12</f>
        <v>0</v>
      </c>
      <c r="I45" s="11">
        <f>'Cena na poramnuvanje'!I45*'Sreden kurs'!$D$12</f>
        <v>0</v>
      </c>
      <c r="J45" s="11">
        <f>'Cena na poramnuvanje'!J45*'Sreden kurs'!$D$12</f>
        <v>0</v>
      </c>
      <c r="K45" s="11">
        <f>'Cena na poramnuvanje'!K45*'Sreden kurs'!$D$12</f>
        <v>0</v>
      </c>
      <c r="L45" s="11">
        <f>'Cena na poramnuvanje'!L45*'Sreden kurs'!$D$12</f>
        <v>0</v>
      </c>
      <c r="M45" s="11">
        <f>'Cena na poramnuvanje'!M45*'Sreden kurs'!$D$12</f>
        <v>0</v>
      </c>
      <c r="N45" s="11">
        <f>'Cena na poramnuvanje'!N45*'Sreden kurs'!$D$12</f>
        <v>0</v>
      </c>
      <c r="O45" s="11">
        <f>'Cena na poramnuvanje'!O45*'Sreden kurs'!$D$12</f>
        <v>1006.8624</v>
      </c>
      <c r="P45" s="11">
        <f>'Cena na poramnuvanje'!P45*'Sreden kurs'!$D$12</f>
        <v>1007.47935</v>
      </c>
      <c r="Q45" s="11">
        <f>'Cena na poramnuvanje'!Q45*'Sreden kurs'!$D$12</f>
        <v>986.50304999999992</v>
      </c>
      <c r="R45" s="11">
        <f>'Cena na poramnuvanje'!R45*'Sreden kurs'!$D$12</f>
        <v>0</v>
      </c>
      <c r="S45" s="11">
        <f>'Cena na poramnuvanje'!S45*'Sreden kurs'!$D$12</f>
        <v>0</v>
      </c>
      <c r="T45" s="11">
        <f>'Cena na poramnuvanje'!T45*'Sreden kurs'!$D$12</f>
        <v>986.50305000000003</v>
      </c>
      <c r="U45" s="11">
        <f>'Cena na poramnuvanje'!U45*'Sreden kurs'!$D$12</f>
        <v>1129.0185000000004</v>
      </c>
      <c r="V45" s="11">
        <f>'Cena na poramnuvanje'!V45*'Sreden kurs'!$D$12</f>
        <v>0</v>
      </c>
      <c r="W45" s="11">
        <f>'Cena na poramnuvanje'!W45*'Sreden kurs'!$D$12</f>
        <v>0</v>
      </c>
      <c r="X45" s="11">
        <f>'Cena na poramnuvanje'!X45*'Sreden kurs'!$D$12</f>
        <v>0</v>
      </c>
      <c r="Y45" s="11">
        <f>'Cena na poramnuvanje'!Y45*'Sreden kurs'!$D$12</f>
        <v>0</v>
      </c>
      <c r="Z45" s="11">
        <f>'Cena na poramnuvanje'!Z45*'Sreden kurs'!$D$12</f>
        <v>1127.1676499999999</v>
      </c>
      <c r="AA45" s="9">
        <f>'Cena na poramnuvanje'!AA45*'Sreden kurs'!$D$12</f>
        <v>0</v>
      </c>
    </row>
    <row r="46" spans="2:27">
      <c r="B46" s="67"/>
      <c r="C46" s="10" t="s">
        <v>28</v>
      </c>
      <c r="D46" s="11">
        <f>'Cena na poramnuvanje'!D46*'Sreden kurs'!$D$12</f>
        <v>0</v>
      </c>
      <c r="E46" s="11">
        <f>'Cena na poramnuvanje'!E46*'Sreden kurs'!$D$12</f>
        <v>779.82479999999998</v>
      </c>
      <c r="F46" s="11">
        <f>'Cena na poramnuvanje'!F46*'Sreden kurs'!$D$12</f>
        <v>734.17050000000006</v>
      </c>
      <c r="G46" s="11">
        <f>'Cena na poramnuvanje'!G46*'Sreden kurs'!$D$12</f>
        <v>698.38740000000007</v>
      </c>
      <c r="H46" s="11">
        <f>'Cena na poramnuvanje'!H46*'Sreden kurs'!$D$12</f>
        <v>694.06875000000002</v>
      </c>
      <c r="I46" s="11">
        <f>'Cena na poramnuvanje'!I46*'Sreden kurs'!$D$12</f>
        <v>716.89589999999998</v>
      </c>
      <c r="J46" s="11">
        <f>'Cena na poramnuvanje'!J46*'Sreden kurs'!$D$12</f>
        <v>736.02134999999998</v>
      </c>
      <c r="K46" s="11">
        <f>'Cena na poramnuvanje'!K46*'Sreden kurs'!$D$12</f>
        <v>842.13675000000001</v>
      </c>
      <c r="L46" s="11">
        <f>'Cena na poramnuvanje'!L46*'Sreden kurs'!$D$12</f>
        <v>0</v>
      </c>
      <c r="M46" s="11">
        <f>'Cena na poramnuvanje'!M46*'Sreden kurs'!$D$12</f>
        <v>0</v>
      </c>
      <c r="N46" s="11">
        <f>'Cena na poramnuvanje'!N46*'Sreden kurs'!$D$12</f>
        <v>0</v>
      </c>
      <c r="O46" s="11">
        <f>'Cena na poramnuvanje'!O46*'Sreden kurs'!$D$12</f>
        <v>0</v>
      </c>
      <c r="P46" s="11">
        <f>'Cena na poramnuvanje'!P46*'Sreden kurs'!$D$12</f>
        <v>0</v>
      </c>
      <c r="Q46" s="11">
        <f>'Cena na poramnuvanje'!Q46*'Sreden kurs'!$D$12</f>
        <v>0</v>
      </c>
      <c r="R46" s="11">
        <f>'Cena na poramnuvanje'!R46*'Sreden kurs'!$D$12</f>
        <v>0</v>
      </c>
      <c r="S46" s="11">
        <f>'Cena na poramnuvanje'!S46*'Sreden kurs'!$D$12</f>
        <v>0</v>
      </c>
      <c r="T46" s="11">
        <f>'Cena na poramnuvanje'!T46*'Sreden kurs'!$D$12</f>
        <v>0</v>
      </c>
      <c r="U46" s="11">
        <f>'Cena na poramnuvanje'!U46*'Sreden kurs'!$D$12</f>
        <v>0</v>
      </c>
      <c r="V46" s="11">
        <f>'Cena na poramnuvanje'!V46*'Sreden kurs'!$D$12</f>
        <v>0</v>
      </c>
      <c r="W46" s="11">
        <f>'Cena na poramnuvanje'!W46*'Sreden kurs'!$D$12</f>
        <v>0</v>
      </c>
      <c r="X46" s="11">
        <f>'Cena na poramnuvanje'!X46*'Sreden kurs'!$D$12</f>
        <v>0</v>
      </c>
      <c r="Y46" s="11">
        <f>'Cena na poramnuvanje'!Y46*'Sreden kurs'!$D$12</f>
        <v>0</v>
      </c>
      <c r="Z46" s="11">
        <f>'Cena na poramnuvanje'!Z46*'Sreden kurs'!$D$12</f>
        <v>0</v>
      </c>
      <c r="AA46" s="9">
        <f>'Cena na poramnuvanje'!AA46*'Sreden kurs'!$D$12</f>
        <v>0</v>
      </c>
    </row>
    <row r="47" spans="2:27">
      <c r="B47" s="68"/>
      <c r="C47" s="12" t="s">
        <v>29</v>
      </c>
      <c r="D47" s="13">
        <f>'Cena na poramnuvanje'!D47*'Sreden kurs'!$D$12</f>
        <v>0</v>
      </c>
      <c r="E47" s="13">
        <f>'Cena na poramnuvanje'!E47*'Sreden kurs'!$D$12</f>
        <v>2339.4744000000001</v>
      </c>
      <c r="F47" s="13">
        <f>'Cena na poramnuvanje'!F47*'Sreden kurs'!$D$12</f>
        <v>2202.5115000000001</v>
      </c>
      <c r="G47" s="13">
        <f>'Cena na poramnuvanje'!G47*'Sreden kurs'!$D$12</f>
        <v>2095.1622000000002</v>
      </c>
      <c r="H47" s="13">
        <f>'Cena na poramnuvanje'!H47*'Sreden kurs'!$D$12</f>
        <v>2082.2062500000002</v>
      </c>
      <c r="I47" s="13">
        <f>'Cena na poramnuvanje'!I47*'Sreden kurs'!$D$12</f>
        <v>2150.0707500000003</v>
      </c>
      <c r="J47" s="13">
        <f>'Cena na poramnuvanje'!J47*'Sreden kurs'!$D$12</f>
        <v>2208.06405</v>
      </c>
      <c r="K47" s="13">
        <f>'Cena na poramnuvanje'!K47*'Sreden kurs'!$D$12</f>
        <v>2526.4102500000004</v>
      </c>
      <c r="L47" s="13">
        <f>'Cena na poramnuvanje'!L47*'Sreden kurs'!$D$12</f>
        <v>0</v>
      </c>
      <c r="M47" s="13">
        <f>'Cena na poramnuvanje'!M47*'Sreden kurs'!$D$12</f>
        <v>0</v>
      </c>
      <c r="N47" s="13">
        <f>'Cena na poramnuvanje'!N47*'Sreden kurs'!$D$12</f>
        <v>0</v>
      </c>
      <c r="O47" s="13">
        <f>'Cena na poramnuvanje'!O47*'Sreden kurs'!$D$12</f>
        <v>0</v>
      </c>
      <c r="P47" s="13">
        <f>'Cena na poramnuvanje'!P47*'Sreden kurs'!$D$12</f>
        <v>0</v>
      </c>
      <c r="Q47" s="13">
        <f>'Cena na poramnuvanje'!Q47*'Sreden kurs'!$D$12</f>
        <v>0</v>
      </c>
      <c r="R47" s="13">
        <f>'Cena na poramnuvanje'!R47*'Sreden kurs'!$D$12</f>
        <v>0</v>
      </c>
      <c r="S47" s="13">
        <f>'Cena na poramnuvanje'!S47*'Sreden kurs'!$D$12</f>
        <v>0</v>
      </c>
      <c r="T47" s="13">
        <f>'Cena na poramnuvanje'!T47*'Sreden kurs'!$D$12</f>
        <v>0</v>
      </c>
      <c r="U47" s="13">
        <f>'Cena na poramnuvanje'!U47*'Sreden kurs'!$D$12</f>
        <v>0</v>
      </c>
      <c r="V47" s="13">
        <f>'Cena na poramnuvanje'!V47*'Sreden kurs'!$D$12</f>
        <v>0</v>
      </c>
      <c r="W47" s="13">
        <f>'Cena na poramnuvanje'!W47*'Sreden kurs'!$D$12</f>
        <v>0</v>
      </c>
      <c r="X47" s="13">
        <f>'Cena na poramnuvanje'!X47*'Sreden kurs'!$D$12</f>
        <v>0</v>
      </c>
      <c r="Y47" s="13">
        <f>'Cena na poramnuvanje'!Y47*'Sreden kurs'!$D$12</f>
        <v>0</v>
      </c>
      <c r="Z47" s="13">
        <f>'Cena na poramnuvanje'!Z47*'Sreden kurs'!$D$12</f>
        <v>0</v>
      </c>
      <c r="AA47" s="14">
        <f>'Cena na poramnuvanje'!AA47*'Sreden kurs'!$D$12</f>
        <v>0</v>
      </c>
    </row>
    <row r="48" spans="2:27">
      <c r="B48" s="66" t="str">
        <f>'Cena na poramnuvanje'!B48:B51</f>
        <v>12.10.2020</v>
      </c>
      <c r="C48" s="7" t="s">
        <v>26</v>
      </c>
      <c r="D48" s="8">
        <f>'Cena na poramnuvanje'!D48*'Sreden kurs'!$D$13</f>
        <v>0</v>
      </c>
      <c r="E48" s="8">
        <f>'Cena na poramnuvanje'!E48*'Sreden kurs'!$D$13</f>
        <v>0</v>
      </c>
      <c r="F48" s="15">
        <f>'Cena na poramnuvanje'!F48*'Sreden kurs'!$D$13</f>
        <v>0</v>
      </c>
      <c r="G48" s="15">
        <f>'Cena na poramnuvanje'!G48*'Sreden kurs'!$D$13</f>
        <v>2444.9728500000001</v>
      </c>
      <c r="H48" s="15">
        <f>'Cena na poramnuvanje'!H48*'Sreden kurs'!$D$13</f>
        <v>2536.8984</v>
      </c>
      <c r="I48" s="15">
        <f>'Cena na poramnuvanje'!I48*'Sreden kurs'!$D$13</f>
        <v>0</v>
      </c>
      <c r="J48" s="15">
        <f>'Cena na poramnuvanje'!J48*'Sreden kurs'!$D$13</f>
        <v>0</v>
      </c>
      <c r="K48" s="15">
        <f>'Cena na poramnuvanje'!K48*'Sreden kurs'!$D$13</f>
        <v>0</v>
      </c>
      <c r="L48" s="15">
        <f>'Cena na poramnuvanje'!L48*'Sreden kurs'!$D$13</f>
        <v>0</v>
      </c>
      <c r="M48" s="15">
        <f>'Cena na poramnuvanje'!M48*'Sreden kurs'!$D$13</f>
        <v>5210.7596999999996</v>
      </c>
      <c r="N48" s="15">
        <f>'Cena na poramnuvanje'!N48*'Sreden kurs'!$D$13</f>
        <v>4729.7272125</v>
      </c>
      <c r="O48" s="15">
        <f>'Cena na poramnuvanje'!O48*'Sreden kurs'!$D$13</f>
        <v>4481.1061553571426</v>
      </c>
      <c r="P48" s="15">
        <f>'Cena na poramnuvanje'!P48*'Sreden kurs'!$D$13</f>
        <v>4291.6977529411761</v>
      </c>
      <c r="Q48" s="15">
        <f>'Cena na poramnuvanje'!Q48*'Sreden kurs'!$D$13</f>
        <v>4627.125</v>
      </c>
      <c r="R48" s="15">
        <f>'Cena na poramnuvanje'!R48*'Sreden kurs'!$D$13</f>
        <v>3956.3295332247558</v>
      </c>
      <c r="S48" s="15">
        <f>'Cena na poramnuvanje'!S48*'Sreden kurs'!$D$13</f>
        <v>3978.3316060482225</v>
      </c>
      <c r="T48" s="15">
        <f>'Cena na poramnuvanje'!T48*'Sreden kurs'!$D$13</f>
        <v>4189.6019190789475</v>
      </c>
      <c r="U48" s="15">
        <f>'Cena na poramnuvanje'!U48*'Sreden kurs'!$D$13</f>
        <v>4907.2398546751183</v>
      </c>
      <c r="V48" s="15">
        <f>'Cena na poramnuvanje'!V48*'Sreden kurs'!$D$13</f>
        <v>6215.4970499999999</v>
      </c>
      <c r="W48" s="15">
        <f>'Cena na poramnuvanje'!W48*'Sreden kurs'!$D$13</f>
        <v>7317.027</v>
      </c>
      <c r="X48" s="15">
        <f>'Cena na poramnuvanje'!X48*'Sreden kurs'!$D$13</f>
        <v>5256.4139999999998</v>
      </c>
      <c r="Y48" s="15">
        <f>'Cena na poramnuvanje'!Y48*'Sreden kurs'!$D$13</f>
        <v>0</v>
      </c>
      <c r="Z48" s="16">
        <f>'Cena na poramnuvanje'!Z48*'Sreden kurs'!$D$13</f>
        <v>0</v>
      </c>
      <c r="AA48" s="17">
        <f>'Cena na poramnuvanje'!AA48*'Sreden kurs'!$D$13</f>
        <v>0</v>
      </c>
    </row>
    <row r="49" spans="2:27">
      <c r="B49" s="67"/>
      <c r="C49" s="10" t="s">
        <v>27</v>
      </c>
      <c r="D49" s="11">
        <f>'Cena na poramnuvanje'!D49*'Sreden kurs'!$D$13</f>
        <v>986.50305000000014</v>
      </c>
      <c r="E49" s="11">
        <f>'Cena na poramnuvanje'!E49*'Sreden kurs'!$D$13</f>
        <v>986.50305000000014</v>
      </c>
      <c r="F49" s="11">
        <f>'Cena na poramnuvanje'!F49*'Sreden kurs'!$D$13</f>
        <v>986.50305000000003</v>
      </c>
      <c r="G49" s="11">
        <f>'Cena na poramnuvanje'!G49*'Sreden kurs'!$D$13</f>
        <v>0</v>
      </c>
      <c r="H49" s="11">
        <f>'Cena na poramnuvanje'!H49*'Sreden kurs'!$D$13</f>
        <v>0</v>
      </c>
      <c r="I49" s="11">
        <f>'Cena na poramnuvanje'!I49*'Sreden kurs'!$D$13</f>
        <v>1021.0522500000001</v>
      </c>
      <c r="J49" s="11">
        <f>'Cena na poramnuvanje'!J49*'Sreden kurs'!$D$13</f>
        <v>1511.5274999999999</v>
      </c>
      <c r="K49" s="11">
        <f>'Cena na poramnuvanje'!K49*'Sreden kurs'!$D$13</f>
        <v>1944.0094499999998</v>
      </c>
      <c r="L49" s="11">
        <f>'Cena na poramnuvanje'!L49*'Sreden kurs'!$D$13</f>
        <v>2141.43345</v>
      </c>
      <c r="M49" s="11">
        <f>'Cena na poramnuvanje'!M49*'Sreden kurs'!$D$13</f>
        <v>0</v>
      </c>
      <c r="N49" s="11">
        <f>'Cena na poramnuvanje'!N49*'Sreden kurs'!$D$13</f>
        <v>0</v>
      </c>
      <c r="O49" s="11">
        <f>'Cena na poramnuvanje'!O49*'Sreden kurs'!$D$13</f>
        <v>0</v>
      </c>
      <c r="P49" s="11">
        <f>'Cena na poramnuvanje'!P49*'Sreden kurs'!$D$13</f>
        <v>0</v>
      </c>
      <c r="Q49" s="11">
        <f>'Cena na poramnuvanje'!Q49*'Sreden kurs'!$D$13</f>
        <v>0</v>
      </c>
      <c r="R49" s="11">
        <f>'Cena na poramnuvanje'!R49*'Sreden kurs'!$D$13</f>
        <v>0</v>
      </c>
      <c r="S49" s="11">
        <f>'Cena na poramnuvanje'!S49*'Sreden kurs'!$D$13</f>
        <v>0</v>
      </c>
      <c r="T49" s="11">
        <f>'Cena na poramnuvanje'!T49*'Sreden kurs'!$D$13</f>
        <v>0</v>
      </c>
      <c r="U49" s="11">
        <f>'Cena na poramnuvanje'!U49*'Sreden kurs'!$D$13</f>
        <v>0</v>
      </c>
      <c r="V49" s="11">
        <f>'Cena na poramnuvanje'!V49*'Sreden kurs'!$D$13</f>
        <v>0</v>
      </c>
      <c r="W49" s="11">
        <f>'Cena na poramnuvanje'!W49*'Sreden kurs'!$D$13</f>
        <v>0</v>
      </c>
      <c r="X49" s="11">
        <f>'Cena na poramnuvanje'!X49*'Sreden kurs'!$D$13</f>
        <v>0</v>
      </c>
      <c r="Y49" s="11">
        <f>'Cena na poramnuvanje'!Y49*'Sreden kurs'!$D$13</f>
        <v>1010.7084191519106</v>
      </c>
      <c r="Z49" s="11">
        <f>'Cena na poramnuvanje'!Z49*'Sreden kurs'!$D$13</f>
        <v>901.12121557377043</v>
      </c>
      <c r="AA49" s="9">
        <f>'Cena na poramnuvanje'!AA49*'Sreden kurs'!$D$13</f>
        <v>790.89764117647053</v>
      </c>
    </row>
    <row r="50" spans="2:27">
      <c r="B50" s="67"/>
      <c r="C50" s="10" t="s">
        <v>28</v>
      </c>
      <c r="D50" s="11">
        <f>'Cena na poramnuvanje'!D50*'Sreden kurs'!$D$13</f>
        <v>0</v>
      </c>
      <c r="E50" s="11">
        <f>'Cena na poramnuvanje'!E50*'Sreden kurs'!$D$13</f>
        <v>0</v>
      </c>
      <c r="F50" s="11">
        <f>'Cena na poramnuvanje'!F50*'Sreden kurs'!$D$13</f>
        <v>0</v>
      </c>
      <c r="G50" s="11">
        <f>'Cena na poramnuvanje'!G50*'Sreden kurs'!$D$13</f>
        <v>0</v>
      </c>
      <c r="H50" s="11">
        <f>'Cena na poramnuvanje'!H50*'Sreden kurs'!$D$13</f>
        <v>0</v>
      </c>
      <c r="I50" s="11">
        <f>'Cena na poramnuvanje'!I50*'Sreden kurs'!$D$13</f>
        <v>0</v>
      </c>
      <c r="J50" s="11">
        <f>'Cena na poramnuvanje'!J50*'Sreden kurs'!$D$13</f>
        <v>0</v>
      </c>
      <c r="K50" s="11">
        <f>'Cena na poramnuvanje'!K50*'Sreden kurs'!$D$13</f>
        <v>0</v>
      </c>
      <c r="L50" s="11">
        <f>'Cena na poramnuvanje'!L50*'Sreden kurs'!$D$13</f>
        <v>0</v>
      </c>
      <c r="M50" s="11">
        <f>'Cena na poramnuvanje'!M50*'Sreden kurs'!$D$13</f>
        <v>0</v>
      </c>
      <c r="N50" s="11">
        <f>'Cena na poramnuvanje'!N50*'Sreden kurs'!$D$13</f>
        <v>0</v>
      </c>
      <c r="O50" s="11">
        <f>'Cena na poramnuvanje'!O50*'Sreden kurs'!$D$13</f>
        <v>0</v>
      </c>
      <c r="P50" s="11">
        <f>'Cena na poramnuvanje'!P50*'Sreden kurs'!$D$13</f>
        <v>0</v>
      </c>
      <c r="Q50" s="11">
        <f>'Cena na poramnuvanje'!Q50*'Sreden kurs'!$D$13</f>
        <v>0</v>
      </c>
      <c r="R50" s="11">
        <f>'Cena na poramnuvanje'!R50*'Sreden kurs'!$D$13</f>
        <v>0</v>
      </c>
      <c r="S50" s="11">
        <f>'Cena na poramnuvanje'!S50*'Sreden kurs'!$D$13</f>
        <v>0</v>
      </c>
      <c r="T50" s="11">
        <f>'Cena na poramnuvanje'!T50*'Sreden kurs'!$D$13</f>
        <v>0</v>
      </c>
      <c r="U50" s="11">
        <f>'Cena na poramnuvanje'!U50*'Sreden kurs'!$D$13</f>
        <v>0</v>
      </c>
      <c r="V50" s="11">
        <f>'Cena na poramnuvanje'!V50*'Sreden kurs'!$D$13</f>
        <v>0</v>
      </c>
      <c r="W50" s="11">
        <f>'Cena na poramnuvanje'!W50*'Sreden kurs'!$D$13</f>
        <v>0</v>
      </c>
      <c r="X50" s="11">
        <f>'Cena na poramnuvanje'!X50*'Sreden kurs'!$D$13</f>
        <v>0</v>
      </c>
      <c r="Y50" s="11">
        <f>'Cena na poramnuvanje'!Y50*'Sreden kurs'!$D$13</f>
        <v>0</v>
      </c>
      <c r="Z50" s="11">
        <f>'Cena na poramnuvanje'!Z50*'Sreden kurs'!$D$13</f>
        <v>0</v>
      </c>
      <c r="AA50" s="9">
        <f>'Cena na poramnuvanje'!AA50*'Sreden kurs'!$D$13</f>
        <v>0</v>
      </c>
    </row>
    <row r="51" spans="2:27">
      <c r="B51" s="68"/>
      <c r="C51" s="12" t="s">
        <v>29</v>
      </c>
      <c r="D51" s="13">
        <f>'Cena na poramnuvanje'!D51*'Sreden kurs'!$D$13</f>
        <v>0</v>
      </c>
      <c r="E51" s="13">
        <f>'Cena na poramnuvanje'!E51*'Sreden kurs'!$D$13</f>
        <v>0</v>
      </c>
      <c r="F51" s="13">
        <f>'Cena na poramnuvanje'!F51*'Sreden kurs'!$D$13</f>
        <v>0</v>
      </c>
      <c r="G51" s="13">
        <f>'Cena na poramnuvanje'!G51*'Sreden kurs'!$D$13</f>
        <v>0</v>
      </c>
      <c r="H51" s="13">
        <f>'Cena na poramnuvanje'!H51*'Sreden kurs'!$D$13</f>
        <v>0</v>
      </c>
      <c r="I51" s="13">
        <f>'Cena na poramnuvanje'!I51*'Sreden kurs'!$D$13</f>
        <v>0</v>
      </c>
      <c r="J51" s="13">
        <f>'Cena na poramnuvanje'!J51*'Sreden kurs'!$D$13</f>
        <v>0</v>
      </c>
      <c r="K51" s="13">
        <f>'Cena na poramnuvanje'!K51*'Sreden kurs'!$D$13</f>
        <v>0</v>
      </c>
      <c r="L51" s="13">
        <f>'Cena na poramnuvanje'!L51*'Sreden kurs'!$D$13</f>
        <v>0</v>
      </c>
      <c r="M51" s="13">
        <f>'Cena na poramnuvanje'!M51*'Sreden kurs'!$D$13</f>
        <v>0</v>
      </c>
      <c r="N51" s="13">
        <f>'Cena na poramnuvanje'!N51*'Sreden kurs'!$D$13</f>
        <v>0</v>
      </c>
      <c r="O51" s="13">
        <f>'Cena na poramnuvanje'!O51*'Sreden kurs'!$D$13</f>
        <v>0</v>
      </c>
      <c r="P51" s="13">
        <f>'Cena na poramnuvanje'!P51*'Sreden kurs'!$D$13</f>
        <v>0</v>
      </c>
      <c r="Q51" s="13">
        <f>'Cena na poramnuvanje'!Q51*'Sreden kurs'!$D$13</f>
        <v>0</v>
      </c>
      <c r="R51" s="13">
        <f>'Cena na poramnuvanje'!R51*'Sreden kurs'!$D$13</f>
        <v>0</v>
      </c>
      <c r="S51" s="13">
        <f>'Cena na poramnuvanje'!S51*'Sreden kurs'!$D$13</f>
        <v>0</v>
      </c>
      <c r="T51" s="13">
        <f>'Cena na poramnuvanje'!T51*'Sreden kurs'!$D$13</f>
        <v>0</v>
      </c>
      <c r="U51" s="13">
        <f>'Cena na poramnuvanje'!U51*'Sreden kurs'!$D$13</f>
        <v>0</v>
      </c>
      <c r="V51" s="13">
        <f>'Cena na poramnuvanje'!V51*'Sreden kurs'!$D$13</f>
        <v>0</v>
      </c>
      <c r="W51" s="13">
        <f>'Cena na poramnuvanje'!W51*'Sreden kurs'!$D$13</f>
        <v>0</v>
      </c>
      <c r="X51" s="13">
        <f>'Cena na poramnuvanje'!X51*'Sreden kurs'!$D$13</f>
        <v>0</v>
      </c>
      <c r="Y51" s="13">
        <f>'Cena na poramnuvanje'!Y51*'Sreden kurs'!$D$13</f>
        <v>0</v>
      </c>
      <c r="Z51" s="13">
        <f>'Cena na poramnuvanje'!Z51*'Sreden kurs'!$D$13</f>
        <v>0</v>
      </c>
      <c r="AA51" s="14">
        <f>'Cena na poramnuvanje'!AA51*'Sreden kurs'!$D$13</f>
        <v>0</v>
      </c>
    </row>
    <row r="52" spans="2:27">
      <c r="B52" s="66" t="str">
        <f>'Cena na poramnuvanje'!B52:B55</f>
        <v>13.10.2020</v>
      </c>
      <c r="C52" s="7" t="s">
        <v>26</v>
      </c>
      <c r="D52" s="8">
        <f>'Cena na poramnuvanje'!D52*'Sreden kurs'!$D$14</f>
        <v>0</v>
      </c>
      <c r="E52" s="8">
        <f>'Cena na poramnuvanje'!E52*'Sreden kurs'!$D$14</f>
        <v>0</v>
      </c>
      <c r="F52" s="15">
        <f>'Cena na poramnuvanje'!F52*'Sreden kurs'!$D$14</f>
        <v>0</v>
      </c>
      <c r="G52" s="15">
        <f>'Cena na poramnuvanje'!G52*'Sreden kurs'!$D$14</f>
        <v>0</v>
      </c>
      <c r="H52" s="15">
        <f>'Cena na poramnuvanje'!H52*'Sreden kurs'!$D$14</f>
        <v>0</v>
      </c>
      <c r="I52" s="15">
        <f>'Cena na poramnuvanje'!I52*'Sreden kurs'!$D$14</f>
        <v>0</v>
      </c>
      <c r="J52" s="15">
        <f>'Cena na poramnuvanje'!J52*'Sreden kurs'!$D$14</f>
        <v>0</v>
      </c>
      <c r="K52" s="15">
        <f>'Cena na poramnuvanje'!K52*'Sreden kurs'!$D$14</f>
        <v>0</v>
      </c>
      <c r="L52" s="15">
        <f>'Cena na poramnuvanje'!L52*'Sreden kurs'!$D$14</f>
        <v>0</v>
      </c>
      <c r="M52" s="15">
        <f>'Cena na poramnuvanje'!M52*'Sreden kurs'!$D$14</f>
        <v>5148.4477500000003</v>
      </c>
      <c r="N52" s="15">
        <f>'Cena na poramnuvanje'!N52*'Sreden kurs'!$D$14</f>
        <v>4536.4333500000002</v>
      </c>
      <c r="O52" s="15">
        <f>'Cena na poramnuvanje'!O52*'Sreden kurs'!$D$14</f>
        <v>4232.277</v>
      </c>
      <c r="P52" s="15">
        <f>'Cena na poramnuvanje'!P52*'Sreden kurs'!$D$14</f>
        <v>0</v>
      </c>
      <c r="Q52" s="15">
        <f>'Cena na poramnuvanje'!Q52*'Sreden kurs'!$D$14</f>
        <v>0</v>
      </c>
      <c r="R52" s="15">
        <f>'Cena na poramnuvanje'!R52*'Sreden kurs'!$D$14</f>
        <v>0</v>
      </c>
      <c r="S52" s="15">
        <f>'Cena na poramnuvanje'!S52*'Sreden kurs'!$D$14</f>
        <v>0</v>
      </c>
      <c r="T52" s="15">
        <f>'Cena na poramnuvanje'!T52*'Sreden kurs'!$D$14</f>
        <v>0</v>
      </c>
      <c r="U52" s="15">
        <f>'Cena na poramnuvanje'!U52*'Sreden kurs'!$D$14</f>
        <v>0</v>
      </c>
      <c r="V52" s="15">
        <f>'Cena na poramnuvanje'!V52*'Sreden kurs'!$D$14</f>
        <v>4787.7817178571431</v>
      </c>
      <c r="W52" s="15">
        <f>'Cena na poramnuvanje'!W52*'Sreden kurs'!$D$14</f>
        <v>5035.4536457943932</v>
      </c>
      <c r="X52" s="15">
        <f>'Cena na poramnuvanje'!X52*'Sreden kurs'!$D$14</f>
        <v>4062.6386423933209</v>
      </c>
      <c r="Y52" s="15">
        <f>'Cena na poramnuvanje'!Y52*'Sreden kurs'!$D$14</f>
        <v>3319.4128915461629</v>
      </c>
      <c r="Z52" s="16">
        <f>'Cena na poramnuvanje'!Z52*'Sreden kurs'!$D$14</f>
        <v>2910.966104574406</v>
      </c>
      <c r="AA52" s="17">
        <f>'Cena na poramnuvanje'!AA52*'Sreden kurs'!$D$14</f>
        <v>2525.7932999999998</v>
      </c>
    </row>
    <row r="53" spans="2:27">
      <c r="B53" s="67"/>
      <c r="C53" s="10" t="s">
        <v>27</v>
      </c>
      <c r="D53" s="11">
        <f>'Cena na poramnuvanje'!D53*'Sreden kurs'!$D$14</f>
        <v>790.41871285714285</v>
      </c>
      <c r="E53" s="11">
        <f>'Cena na poramnuvanje'!E53*'Sreden kurs'!$D$14</f>
        <v>790.54718110749184</v>
      </c>
      <c r="F53" s="11">
        <f>'Cena na poramnuvanje'!F53*'Sreden kurs'!$D$14</f>
        <v>1063.6217999999999</v>
      </c>
      <c r="G53" s="11">
        <f>'Cena na poramnuvanje'!G53*'Sreden kurs'!$D$14</f>
        <v>1013.0319000000001</v>
      </c>
      <c r="H53" s="11">
        <f>'Cena na poramnuvanje'!H53*'Sreden kurs'!$D$14</f>
        <v>1047.5811000000001</v>
      </c>
      <c r="I53" s="11">
        <f>'Cena na poramnuvanje'!I53*'Sreden kurs'!$D$14</f>
        <v>744.5670561505832</v>
      </c>
      <c r="J53" s="11">
        <f>'Cena na poramnuvanje'!J53*'Sreden kurs'!$D$14</f>
        <v>1042.4398500000002</v>
      </c>
      <c r="K53" s="11">
        <f>'Cena na poramnuvanje'!K53*'Sreden kurs'!$D$14</f>
        <v>1239.7538433946938</v>
      </c>
      <c r="L53" s="11">
        <f>'Cena na poramnuvanje'!L53*'Sreden kurs'!$D$14</f>
        <v>2145.7521000000002</v>
      </c>
      <c r="M53" s="11">
        <f>'Cena na poramnuvanje'!M53*'Sreden kurs'!$D$14</f>
        <v>0</v>
      </c>
      <c r="N53" s="11">
        <f>'Cena na poramnuvanje'!N53*'Sreden kurs'!$D$14</f>
        <v>0</v>
      </c>
      <c r="O53" s="11">
        <f>'Cena na poramnuvanje'!O53*'Sreden kurs'!$D$14</f>
        <v>0</v>
      </c>
      <c r="P53" s="11">
        <f>'Cena na poramnuvanje'!P53*'Sreden kurs'!$D$14</f>
        <v>1074.3526504202857</v>
      </c>
      <c r="Q53" s="11">
        <f>'Cena na poramnuvanje'!Q53*'Sreden kurs'!$D$14</f>
        <v>899.21072442153979</v>
      </c>
      <c r="R53" s="11">
        <f>'Cena na poramnuvanje'!R53*'Sreden kurs'!$D$14</f>
        <v>1406.0290499999996</v>
      </c>
      <c r="S53" s="11">
        <f>'Cena na poramnuvanje'!S53*'Sreden kurs'!$D$14</f>
        <v>1416.5172</v>
      </c>
      <c r="T53" s="11">
        <f>'Cena na poramnuvanje'!T53*'Sreden kurs'!$D$14</f>
        <v>1481.2969500000002</v>
      </c>
      <c r="U53" s="11">
        <f>'Cena na poramnuvanje'!U53*'Sreden kurs'!$D$14</f>
        <v>1634.9175</v>
      </c>
      <c r="V53" s="11">
        <f>'Cena na poramnuvanje'!V53*'Sreden kurs'!$D$14</f>
        <v>0</v>
      </c>
      <c r="W53" s="11">
        <f>'Cena na poramnuvanje'!W53*'Sreden kurs'!$D$14</f>
        <v>0</v>
      </c>
      <c r="X53" s="11">
        <f>'Cena na poramnuvanje'!X53*'Sreden kurs'!$D$14</f>
        <v>0</v>
      </c>
      <c r="Y53" s="11">
        <f>'Cena na poramnuvanje'!Y53*'Sreden kurs'!$D$14</f>
        <v>0</v>
      </c>
      <c r="Z53" s="11">
        <f>'Cena na poramnuvanje'!Z53*'Sreden kurs'!$D$14</f>
        <v>0</v>
      </c>
      <c r="AA53" s="9">
        <f>'Cena na poramnuvanje'!AA53*'Sreden kurs'!$D$14</f>
        <v>0</v>
      </c>
    </row>
    <row r="54" spans="2:27">
      <c r="B54" s="67"/>
      <c r="C54" s="10" t="s">
        <v>28</v>
      </c>
      <c r="D54" s="11">
        <f>'Cena na poramnuvanje'!D54*'Sreden kurs'!$D$14</f>
        <v>0</v>
      </c>
      <c r="E54" s="11">
        <f>'Cena na poramnuvanje'!E54*'Sreden kurs'!$D$14</f>
        <v>0</v>
      </c>
      <c r="F54" s="11">
        <f>'Cena na poramnuvanje'!F54*'Sreden kurs'!$D$14</f>
        <v>0</v>
      </c>
      <c r="G54" s="11">
        <f>'Cena na poramnuvanje'!G54*'Sreden kurs'!$D$14</f>
        <v>0</v>
      </c>
      <c r="H54" s="11">
        <f>'Cena na poramnuvanje'!H54*'Sreden kurs'!$D$14</f>
        <v>0</v>
      </c>
      <c r="I54" s="11">
        <f>'Cena na poramnuvanje'!I54*'Sreden kurs'!$D$14</f>
        <v>0</v>
      </c>
      <c r="J54" s="11">
        <f>'Cena na poramnuvanje'!J54*'Sreden kurs'!$D$14</f>
        <v>0</v>
      </c>
      <c r="K54" s="11">
        <f>'Cena na poramnuvanje'!K54*'Sreden kurs'!$D$14</f>
        <v>0</v>
      </c>
      <c r="L54" s="11">
        <f>'Cena na poramnuvanje'!L54*'Sreden kurs'!$D$14</f>
        <v>0</v>
      </c>
      <c r="M54" s="11">
        <f>'Cena na poramnuvanje'!M54*'Sreden kurs'!$D$14</f>
        <v>0</v>
      </c>
      <c r="N54" s="11">
        <f>'Cena na poramnuvanje'!N54*'Sreden kurs'!$D$14</f>
        <v>0</v>
      </c>
      <c r="O54" s="11">
        <f>'Cena na poramnuvanje'!O54*'Sreden kurs'!$D$14</f>
        <v>0</v>
      </c>
      <c r="P54" s="11">
        <f>'Cena na poramnuvanje'!P54*'Sreden kurs'!$D$14</f>
        <v>0</v>
      </c>
      <c r="Q54" s="11">
        <f>'Cena na poramnuvanje'!Q54*'Sreden kurs'!$D$14</f>
        <v>0</v>
      </c>
      <c r="R54" s="11">
        <f>'Cena na poramnuvanje'!R54*'Sreden kurs'!$D$14</f>
        <v>0</v>
      </c>
      <c r="S54" s="11">
        <f>'Cena na poramnuvanje'!S54*'Sreden kurs'!$D$14</f>
        <v>0</v>
      </c>
      <c r="T54" s="11">
        <f>'Cena na poramnuvanje'!T54*'Sreden kurs'!$D$14</f>
        <v>0</v>
      </c>
      <c r="U54" s="11">
        <f>'Cena na poramnuvanje'!U54*'Sreden kurs'!$D$14</f>
        <v>0</v>
      </c>
      <c r="V54" s="11">
        <f>'Cena na poramnuvanje'!V54*'Sreden kurs'!$D$14</f>
        <v>0</v>
      </c>
      <c r="W54" s="11">
        <f>'Cena na poramnuvanje'!W54*'Sreden kurs'!$D$14</f>
        <v>0</v>
      </c>
      <c r="X54" s="11">
        <f>'Cena na poramnuvanje'!X54*'Sreden kurs'!$D$14</f>
        <v>0</v>
      </c>
      <c r="Y54" s="11">
        <f>'Cena na poramnuvanje'!Y54*'Sreden kurs'!$D$14</f>
        <v>0</v>
      </c>
      <c r="Z54" s="11">
        <f>'Cena na poramnuvanje'!Z54*'Sreden kurs'!$D$14</f>
        <v>0</v>
      </c>
      <c r="AA54" s="9">
        <f>'Cena na poramnuvanje'!AA54*'Sreden kurs'!$D$14</f>
        <v>0</v>
      </c>
    </row>
    <row r="55" spans="2:27">
      <c r="B55" s="68"/>
      <c r="C55" s="12" t="s">
        <v>29</v>
      </c>
      <c r="D55" s="13">
        <f>'Cena na poramnuvanje'!D55*'Sreden kurs'!$D$14</f>
        <v>0</v>
      </c>
      <c r="E55" s="13">
        <f>'Cena na poramnuvanje'!E55*'Sreden kurs'!$D$14</f>
        <v>0</v>
      </c>
      <c r="F55" s="13">
        <f>'Cena na poramnuvanje'!F55*'Sreden kurs'!$D$14</f>
        <v>0</v>
      </c>
      <c r="G55" s="13">
        <f>'Cena na poramnuvanje'!G55*'Sreden kurs'!$D$14</f>
        <v>0</v>
      </c>
      <c r="H55" s="13">
        <f>'Cena na poramnuvanje'!H55*'Sreden kurs'!$D$14</f>
        <v>0</v>
      </c>
      <c r="I55" s="13">
        <f>'Cena na poramnuvanje'!I55*'Sreden kurs'!$D$14</f>
        <v>0</v>
      </c>
      <c r="J55" s="13">
        <f>'Cena na poramnuvanje'!J55*'Sreden kurs'!$D$14</f>
        <v>0</v>
      </c>
      <c r="K55" s="13">
        <f>'Cena na poramnuvanje'!K55*'Sreden kurs'!$D$14</f>
        <v>0</v>
      </c>
      <c r="L55" s="13">
        <f>'Cena na poramnuvanje'!L55*'Sreden kurs'!$D$14</f>
        <v>0</v>
      </c>
      <c r="M55" s="13">
        <f>'Cena na poramnuvanje'!M55*'Sreden kurs'!$D$14</f>
        <v>0</v>
      </c>
      <c r="N55" s="13">
        <f>'Cena na poramnuvanje'!N55*'Sreden kurs'!$D$14</f>
        <v>0</v>
      </c>
      <c r="O55" s="13">
        <f>'Cena na poramnuvanje'!O55*'Sreden kurs'!$D$14</f>
        <v>0</v>
      </c>
      <c r="P55" s="13">
        <f>'Cena na poramnuvanje'!P55*'Sreden kurs'!$D$14</f>
        <v>0</v>
      </c>
      <c r="Q55" s="13">
        <f>'Cena na poramnuvanje'!Q55*'Sreden kurs'!$D$14</f>
        <v>0</v>
      </c>
      <c r="R55" s="13">
        <f>'Cena na poramnuvanje'!R55*'Sreden kurs'!$D$14</f>
        <v>0</v>
      </c>
      <c r="S55" s="13">
        <f>'Cena na poramnuvanje'!S55*'Sreden kurs'!$D$14</f>
        <v>0</v>
      </c>
      <c r="T55" s="13">
        <f>'Cena na poramnuvanje'!T55*'Sreden kurs'!$D$14</f>
        <v>0</v>
      </c>
      <c r="U55" s="13">
        <f>'Cena na poramnuvanje'!U55*'Sreden kurs'!$D$14</f>
        <v>0</v>
      </c>
      <c r="V55" s="13">
        <f>'Cena na poramnuvanje'!V55*'Sreden kurs'!$D$14</f>
        <v>0</v>
      </c>
      <c r="W55" s="13">
        <f>'Cena na poramnuvanje'!W55*'Sreden kurs'!$D$14</f>
        <v>0</v>
      </c>
      <c r="X55" s="13">
        <f>'Cena na poramnuvanje'!X55*'Sreden kurs'!$D$14</f>
        <v>0</v>
      </c>
      <c r="Y55" s="13">
        <f>'Cena na poramnuvanje'!Y55*'Sreden kurs'!$D$14</f>
        <v>0</v>
      </c>
      <c r="Z55" s="13">
        <f>'Cena na poramnuvanje'!Z55*'Sreden kurs'!$D$14</f>
        <v>0</v>
      </c>
      <c r="AA55" s="14">
        <f>'Cena na poramnuvanje'!AA55*'Sreden kurs'!$D$14</f>
        <v>0</v>
      </c>
    </row>
    <row r="56" spans="2:27">
      <c r="B56" s="66" t="str">
        <f>'Cena na poramnuvanje'!B56:B59</f>
        <v>14.10.2020</v>
      </c>
      <c r="C56" s="7" t="s">
        <v>26</v>
      </c>
      <c r="D56" s="8">
        <f>'Cena na poramnuvanje'!D56*'Sreden kurs'!$D$15</f>
        <v>2243.0579366307688</v>
      </c>
      <c r="E56" s="8">
        <f>'Cena na poramnuvanje'!E56*'Sreden kurs'!$D$15</f>
        <v>0</v>
      </c>
      <c r="F56" s="15">
        <f>'Cena na poramnuvanje'!F56*'Sreden kurs'!$D$15</f>
        <v>0</v>
      </c>
      <c r="G56" s="15">
        <f>'Cena na poramnuvanje'!G56*'Sreden kurs'!$D$15</f>
        <v>0</v>
      </c>
      <c r="H56" s="15">
        <f>'Cena na poramnuvanje'!H56*'Sreden kurs'!$D$15</f>
        <v>0</v>
      </c>
      <c r="I56" s="15">
        <f>'Cena na poramnuvanje'!I56*'Sreden kurs'!$D$15</f>
        <v>0</v>
      </c>
      <c r="J56" s="15">
        <f>'Cena na poramnuvanje'!J56*'Sreden kurs'!$D$15</f>
        <v>0</v>
      </c>
      <c r="K56" s="15">
        <f>'Cena na poramnuvanje'!K56*'Sreden kurs'!$D$15</f>
        <v>0</v>
      </c>
      <c r="L56" s="15">
        <f>'Cena na poramnuvanje'!L56*'Sreden kurs'!$D$15</f>
        <v>0</v>
      </c>
      <c r="M56" s="15">
        <f>'Cena na poramnuvanje'!M56*'Sreden kurs'!$D$15</f>
        <v>0</v>
      </c>
      <c r="N56" s="15">
        <f>'Cena na poramnuvanje'!N56*'Sreden kurs'!$D$15</f>
        <v>0</v>
      </c>
      <c r="O56" s="15">
        <f>'Cena na poramnuvanje'!O56*'Sreden kurs'!$D$15</f>
        <v>0</v>
      </c>
      <c r="P56" s="15">
        <f>'Cena na poramnuvanje'!P56*'Sreden kurs'!$D$15</f>
        <v>0</v>
      </c>
      <c r="Q56" s="15">
        <f>'Cena na poramnuvanje'!Q56*'Sreden kurs'!$D$15</f>
        <v>0</v>
      </c>
      <c r="R56" s="15">
        <f>'Cena na poramnuvanje'!R56*'Sreden kurs'!$D$15</f>
        <v>0</v>
      </c>
      <c r="S56" s="15">
        <f>'Cena na poramnuvanje'!S56*'Sreden kurs'!$D$15</f>
        <v>0</v>
      </c>
      <c r="T56" s="15">
        <f>'Cena na poramnuvanje'!T56*'Sreden kurs'!$D$15</f>
        <v>0</v>
      </c>
      <c r="U56" s="15">
        <f>'Cena na poramnuvanje'!U56*'Sreden kurs'!$D$15</f>
        <v>0</v>
      </c>
      <c r="V56" s="15">
        <f>'Cena na poramnuvanje'!V56*'Sreden kurs'!$D$15</f>
        <v>0</v>
      </c>
      <c r="W56" s="15">
        <f>'Cena na poramnuvanje'!W56*'Sreden kurs'!$D$15</f>
        <v>0</v>
      </c>
      <c r="X56" s="15">
        <f>'Cena na poramnuvanje'!X56*'Sreden kurs'!$D$15</f>
        <v>0</v>
      </c>
      <c r="Y56" s="15">
        <f>'Cena na poramnuvanje'!Y56*'Sreden kurs'!$D$15</f>
        <v>0</v>
      </c>
      <c r="Z56" s="16">
        <f>'Cena na poramnuvanje'!Z56*'Sreden kurs'!$D$15</f>
        <v>3799.1596259999997</v>
      </c>
      <c r="AA56" s="17">
        <f>'Cena na poramnuvanje'!AA56*'Sreden kurs'!$D$15</f>
        <v>0</v>
      </c>
    </row>
    <row r="57" spans="2:27">
      <c r="B57" s="67"/>
      <c r="C57" s="10" t="s">
        <v>27</v>
      </c>
      <c r="D57" s="11">
        <f>'Cena na poramnuvanje'!D57*'Sreden kurs'!$D$15</f>
        <v>0</v>
      </c>
      <c r="E57" s="11">
        <f>'Cena na poramnuvanje'!E57*'Sreden kurs'!$D$15</f>
        <v>0</v>
      </c>
      <c r="F57" s="11">
        <f>'Cena na poramnuvanje'!F57*'Sreden kurs'!$D$15</f>
        <v>0</v>
      </c>
      <c r="G57" s="11">
        <f>'Cena na poramnuvanje'!G57*'Sreden kurs'!$D$15</f>
        <v>0</v>
      </c>
      <c r="H57" s="11">
        <f>'Cena na poramnuvanje'!H57*'Sreden kurs'!$D$15</f>
        <v>0</v>
      </c>
      <c r="I57" s="11">
        <f>'Cena na poramnuvanje'!I57*'Sreden kurs'!$D$15</f>
        <v>0</v>
      </c>
      <c r="J57" s="11">
        <f>'Cena na poramnuvanje'!J57*'Sreden kurs'!$D$15</f>
        <v>0</v>
      </c>
      <c r="K57" s="11">
        <f>'Cena na poramnuvanje'!K57*'Sreden kurs'!$D$15</f>
        <v>0</v>
      </c>
      <c r="L57" s="11">
        <f>'Cena na poramnuvanje'!L57*'Sreden kurs'!$D$15</f>
        <v>0</v>
      </c>
      <c r="M57" s="11">
        <f>'Cena na poramnuvanje'!M57*'Sreden kurs'!$D$15</f>
        <v>0</v>
      </c>
      <c r="N57" s="11">
        <f>'Cena na poramnuvanje'!N57*'Sreden kurs'!$D$15</f>
        <v>0</v>
      </c>
      <c r="O57" s="11">
        <f>'Cena na poramnuvanje'!O57*'Sreden kurs'!$D$15</f>
        <v>0</v>
      </c>
      <c r="P57" s="11">
        <f>'Cena na poramnuvanje'!P57*'Sreden kurs'!$D$15</f>
        <v>0</v>
      </c>
      <c r="Q57" s="11">
        <f>'Cena na poramnuvanje'!Q57*'Sreden kurs'!$D$15</f>
        <v>1343.093619</v>
      </c>
      <c r="R57" s="11">
        <f>'Cena na poramnuvanje'!R57*'Sreden kurs'!$D$15</f>
        <v>875.96361977348067</v>
      </c>
      <c r="S57" s="11">
        <f>'Cena na poramnuvanje'!S57*'Sreden kurs'!$D$15</f>
        <v>889.42590897667105</v>
      </c>
      <c r="T57" s="11">
        <f>'Cena na poramnuvanje'!T57*'Sreden kurs'!$D$15</f>
        <v>1510.2862559999999</v>
      </c>
      <c r="U57" s="11">
        <f>'Cena na poramnuvanje'!U57*'Sreden kurs'!$D$15</f>
        <v>1542.3674999999998</v>
      </c>
      <c r="V57" s="11">
        <f>'Cena na poramnuvanje'!V57*'Sreden kurs'!$D$15</f>
        <v>1149.6715785137612</v>
      </c>
      <c r="W57" s="11">
        <f>'Cena na poramnuvanje'!W57*'Sreden kurs'!$D$15</f>
        <v>2221.0092</v>
      </c>
      <c r="X57" s="11">
        <f>'Cena na poramnuvanje'!X57*'Sreden kurs'!$D$15</f>
        <v>1915.0034879999998</v>
      </c>
      <c r="Y57" s="11">
        <f>'Cena na poramnuvanje'!Y57*'Sreden kurs'!$D$15</f>
        <v>1457.2288140000001</v>
      </c>
      <c r="Z57" s="11">
        <f>'Cena na poramnuvanje'!Z57*'Sreden kurs'!$D$15</f>
        <v>0</v>
      </c>
      <c r="AA57" s="9">
        <f>'Cena na poramnuvanje'!AA57*'Sreden kurs'!$D$15</f>
        <v>724.2586937540982</v>
      </c>
    </row>
    <row r="58" spans="2:27">
      <c r="B58" s="67"/>
      <c r="C58" s="10" t="s">
        <v>28</v>
      </c>
      <c r="D58" s="11">
        <f>'Cena na poramnuvanje'!D58*'Sreden kurs'!$D$15</f>
        <v>0</v>
      </c>
      <c r="E58" s="11">
        <f>'Cena na poramnuvanje'!E58*'Sreden kurs'!$D$15</f>
        <v>817.45477499999993</v>
      </c>
      <c r="F58" s="11">
        <f>'Cena na poramnuvanje'!F58*'Sreden kurs'!$D$15</f>
        <v>779.20406100000002</v>
      </c>
      <c r="G58" s="11">
        <f>'Cena na poramnuvanje'!G58*'Sreden kurs'!$D$15</f>
        <v>737.25166499999989</v>
      </c>
      <c r="H58" s="11">
        <f>'Cena na poramnuvanje'!H58*'Sreden kurs'!$D$15</f>
        <v>770.56680299999994</v>
      </c>
      <c r="I58" s="11">
        <f>'Cena na poramnuvanje'!I58*'Sreden kurs'!$D$15</f>
        <v>847.68517799999995</v>
      </c>
      <c r="J58" s="11">
        <f>'Cena na poramnuvanje'!J58*'Sreden kurs'!$D$15</f>
        <v>1195.643286</v>
      </c>
      <c r="K58" s="11">
        <f>'Cena na poramnuvanje'!K58*'Sreden kurs'!$D$15</f>
        <v>1436.252616</v>
      </c>
      <c r="L58" s="11">
        <f>'Cena na poramnuvanje'!L58*'Sreden kurs'!$D$15</f>
        <v>1544.218341</v>
      </c>
      <c r="M58" s="11">
        <f>'Cena na poramnuvanje'!M58*'Sreden kurs'!$D$15</f>
        <v>1481.289747</v>
      </c>
      <c r="N58" s="11">
        <f>'Cena na poramnuvanje'!N58*'Sreden kurs'!$D$15</f>
        <v>1487.4592169999999</v>
      </c>
      <c r="O58" s="11">
        <f>'Cena na poramnuvanje'!O58*'Sreden kurs'!$D$15</f>
        <v>1486.8422700000001</v>
      </c>
      <c r="P58" s="11">
        <f>'Cena na poramnuvanje'!P58*'Sreden kurs'!$D$15</f>
        <v>1383.195174</v>
      </c>
      <c r="Q58" s="11">
        <f>'Cena na poramnuvanje'!Q58*'Sreden kurs'!$D$15</f>
        <v>0</v>
      </c>
      <c r="R58" s="11">
        <f>'Cena na poramnuvanje'!R58*'Sreden kurs'!$D$15</f>
        <v>0</v>
      </c>
      <c r="S58" s="11">
        <f>'Cena na poramnuvanje'!S58*'Sreden kurs'!$D$15</f>
        <v>0</v>
      </c>
      <c r="T58" s="11">
        <f>'Cena na poramnuvanje'!T58*'Sreden kurs'!$D$15</f>
        <v>0</v>
      </c>
      <c r="U58" s="11">
        <f>'Cena na poramnuvanje'!U58*'Sreden kurs'!$D$15</f>
        <v>0</v>
      </c>
      <c r="V58" s="11">
        <f>'Cena na poramnuvanje'!V58*'Sreden kurs'!$D$15</f>
        <v>0</v>
      </c>
      <c r="W58" s="11">
        <f>'Cena na poramnuvanje'!W58*'Sreden kurs'!$D$15</f>
        <v>0</v>
      </c>
      <c r="X58" s="11">
        <f>'Cena na poramnuvanje'!X58*'Sreden kurs'!$D$15</f>
        <v>0</v>
      </c>
      <c r="Y58" s="11">
        <f>'Cena na poramnuvanje'!Y58*'Sreden kurs'!$D$15</f>
        <v>0</v>
      </c>
      <c r="Z58" s="11">
        <f>'Cena na poramnuvanje'!Z58*'Sreden kurs'!$D$15</f>
        <v>0</v>
      </c>
      <c r="AA58" s="9">
        <f>'Cena na poramnuvanje'!AA58*'Sreden kurs'!$D$15</f>
        <v>0</v>
      </c>
    </row>
    <row r="59" spans="2:27">
      <c r="B59" s="68"/>
      <c r="C59" s="12" t="s">
        <v>29</v>
      </c>
      <c r="D59" s="13">
        <f>'Cena na poramnuvanje'!D59*'Sreden kurs'!$D$15</f>
        <v>0</v>
      </c>
      <c r="E59" s="13">
        <f>'Cena na poramnuvanje'!E59*'Sreden kurs'!$D$15</f>
        <v>2451.747378</v>
      </c>
      <c r="F59" s="13">
        <f>'Cena na poramnuvanje'!F59*'Sreden kurs'!$D$15</f>
        <v>2336.9952360000002</v>
      </c>
      <c r="G59" s="13">
        <f>'Cena na poramnuvanje'!G59*'Sreden kurs'!$D$15</f>
        <v>2211.7549949999998</v>
      </c>
      <c r="H59" s="13">
        <f>'Cena na poramnuvanje'!H59*'Sreden kurs'!$D$15</f>
        <v>2311.700409</v>
      </c>
      <c r="I59" s="13">
        <f>'Cena na poramnuvanje'!I59*'Sreden kurs'!$D$15</f>
        <v>2542.4385870000001</v>
      </c>
      <c r="J59" s="13">
        <f>'Cena na poramnuvanje'!J59*'Sreden kurs'!$D$15</f>
        <v>3586.312911</v>
      </c>
      <c r="K59" s="13">
        <f>'Cena na poramnuvanje'!K59*'Sreden kurs'!$D$15</f>
        <v>4308.1409009999998</v>
      </c>
      <c r="L59" s="13">
        <f>'Cena na poramnuvanje'!L59*'Sreden kurs'!$D$15</f>
        <v>4632.0380759999998</v>
      </c>
      <c r="M59" s="13">
        <f>'Cena na poramnuvanje'!M59*'Sreden kurs'!$D$15</f>
        <v>4443.8692410000003</v>
      </c>
      <c r="N59" s="13">
        <f>'Cena na poramnuvanje'!N59*'Sreden kurs'!$D$15</f>
        <v>4461.7607039999994</v>
      </c>
      <c r="O59" s="13">
        <f>'Cena na poramnuvanje'!O59*'Sreden kurs'!$D$15</f>
        <v>4459.9098629999999</v>
      </c>
      <c r="P59" s="13">
        <f>'Cena na poramnuvanje'!P59*'Sreden kurs'!$D$15</f>
        <v>4148.9685749999999</v>
      </c>
      <c r="Q59" s="13">
        <f>'Cena na poramnuvanje'!Q59*'Sreden kurs'!$D$15</f>
        <v>0</v>
      </c>
      <c r="R59" s="13">
        <f>'Cena na poramnuvanje'!R59*'Sreden kurs'!$D$15</f>
        <v>0</v>
      </c>
      <c r="S59" s="13">
        <f>'Cena na poramnuvanje'!S59*'Sreden kurs'!$D$15</f>
        <v>0</v>
      </c>
      <c r="T59" s="13">
        <f>'Cena na poramnuvanje'!T59*'Sreden kurs'!$D$15</f>
        <v>0</v>
      </c>
      <c r="U59" s="13">
        <f>'Cena na poramnuvanje'!U59*'Sreden kurs'!$D$15</f>
        <v>0</v>
      </c>
      <c r="V59" s="13">
        <f>'Cena na poramnuvanje'!V59*'Sreden kurs'!$D$15</f>
        <v>0</v>
      </c>
      <c r="W59" s="13">
        <f>'Cena na poramnuvanje'!W59*'Sreden kurs'!$D$15</f>
        <v>0</v>
      </c>
      <c r="X59" s="13">
        <f>'Cena na poramnuvanje'!X59*'Sreden kurs'!$D$15</f>
        <v>0</v>
      </c>
      <c r="Y59" s="13">
        <f>'Cena na poramnuvanje'!Y59*'Sreden kurs'!$D$15</f>
        <v>0</v>
      </c>
      <c r="Z59" s="13">
        <f>'Cena na poramnuvanje'!Z59*'Sreden kurs'!$D$15</f>
        <v>0</v>
      </c>
      <c r="AA59" s="14">
        <f>'Cena na poramnuvanje'!AA59*'Sreden kurs'!$D$15</f>
        <v>0</v>
      </c>
    </row>
    <row r="60" spans="2:27">
      <c r="B60" s="66" t="str">
        <f>'Cena na poramnuvanje'!B60:B63</f>
        <v>15.10.2020</v>
      </c>
      <c r="C60" s="7" t="s">
        <v>26</v>
      </c>
      <c r="D60" s="8">
        <f>'Cena na poramnuvanje'!D60*'Sreden kurs'!$D$16</f>
        <v>0</v>
      </c>
      <c r="E60" s="8">
        <f>'Cena na poramnuvanje'!E60*'Sreden kurs'!$D$16</f>
        <v>0</v>
      </c>
      <c r="F60" s="15">
        <f>'Cena na poramnuvanje'!F60*'Sreden kurs'!$D$16</f>
        <v>0</v>
      </c>
      <c r="G60" s="15">
        <f>'Cena na poramnuvanje'!G60*'Sreden kurs'!$D$16</f>
        <v>0</v>
      </c>
      <c r="H60" s="15">
        <f>'Cena na poramnuvanje'!H60*'Sreden kurs'!$D$16</f>
        <v>0</v>
      </c>
      <c r="I60" s="15">
        <f>'Cena na poramnuvanje'!I60*'Sreden kurs'!$D$16</f>
        <v>0</v>
      </c>
      <c r="J60" s="15">
        <f>'Cena na poramnuvanje'!J60*'Sreden kurs'!$D$16</f>
        <v>0</v>
      </c>
      <c r="K60" s="15">
        <f>'Cena na poramnuvanje'!K60*'Sreden kurs'!$D$16</f>
        <v>0</v>
      </c>
      <c r="L60" s="15">
        <f>'Cena na poramnuvanje'!L60*'Sreden kurs'!$D$16</f>
        <v>0</v>
      </c>
      <c r="M60" s="15">
        <f>'Cena na poramnuvanje'!M60*'Sreden kurs'!$D$16</f>
        <v>0</v>
      </c>
      <c r="N60" s="15">
        <f>'Cena na poramnuvanje'!N60*'Sreden kurs'!$D$16</f>
        <v>0</v>
      </c>
      <c r="O60" s="15">
        <f>'Cena na poramnuvanje'!O60*'Sreden kurs'!$D$16</f>
        <v>0</v>
      </c>
      <c r="P60" s="15">
        <f>'Cena na poramnuvanje'!P60*'Sreden kurs'!$D$16</f>
        <v>0</v>
      </c>
      <c r="Q60" s="15">
        <f>'Cena na poramnuvanje'!Q60*'Sreden kurs'!$D$16</f>
        <v>0</v>
      </c>
      <c r="R60" s="15">
        <f>'Cena na poramnuvanje'!R60*'Sreden kurs'!$D$16</f>
        <v>0</v>
      </c>
      <c r="S60" s="15">
        <f>'Cena na poramnuvanje'!S60*'Sreden kurs'!$D$16</f>
        <v>0</v>
      </c>
      <c r="T60" s="15">
        <f>'Cena na poramnuvanje'!T60*'Sreden kurs'!$D$16</f>
        <v>0</v>
      </c>
      <c r="U60" s="15">
        <f>'Cena na poramnuvanje'!U60*'Sreden kurs'!$D$16</f>
        <v>0</v>
      </c>
      <c r="V60" s="15">
        <f>'Cena na poramnuvanje'!V60*'Sreden kurs'!$D$16</f>
        <v>0</v>
      </c>
      <c r="W60" s="15">
        <f>'Cena na poramnuvanje'!W60*'Sreden kurs'!$D$16</f>
        <v>0</v>
      </c>
      <c r="X60" s="15">
        <f>'Cena na poramnuvanje'!X60*'Sreden kurs'!$D$16</f>
        <v>0</v>
      </c>
      <c r="Y60" s="15">
        <f>'Cena na poramnuvanje'!Y60*'Sreden kurs'!$D$16</f>
        <v>0</v>
      </c>
      <c r="Z60" s="16">
        <f>'Cena na poramnuvanje'!Z60*'Sreden kurs'!$D$16</f>
        <v>0</v>
      </c>
      <c r="AA60" s="17">
        <f>'Cena na poramnuvanje'!AA60*'Sreden kurs'!$D$16</f>
        <v>0</v>
      </c>
    </row>
    <row r="61" spans="2:27">
      <c r="B61" s="67"/>
      <c r="C61" s="10" t="s">
        <v>27</v>
      </c>
      <c r="D61" s="11">
        <f>'Cena na poramnuvanje'!D61*'Sreden kurs'!$D$16</f>
        <v>0</v>
      </c>
      <c r="E61" s="11">
        <f>'Cena na poramnuvanje'!E61*'Sreden kurs'!$D$16</f>
        <v>0</v>
      </c>
      <c r="F61" s="11">
        <f>'Cena na poramnuvanje'!F61*'Sreden kurs'!$D$16</f>
        <v>0</v>
      </c>
      <c r="G61" s="11">
        <f>'Cena na poramnuvanje'!G61*'Sreden kurs'!$D$16</f>
        <v>0</v>
      </c>
      <c r="H61" s="11">
        <f>'Cena na poramnuvanje'!H61*'Sreden kurs'!$D$16</f>
        <v>0</v>
      </c>
      <c r="I61" s="11">
        <f>'Cena na poramnuvanje'!I61*'Sreden kurs'!$D$16</f>
        <v>0</v>
      </c>
      <c r="J61" s="11">
        <f>'Cena na poramnuvanje'!J61*'Sreden kurs'!$D$16</f>
        <v>0</v>
      </c>
      <c r="K61" s="11">
        <f>'Cena na poramnuvanje'!K61*'Sreden kurs'!$D$16</f>
        <v>0</v>
      </c>
      <c r="L61" s="11">
        <f>'Cena na poramnuvanje'!L61*'Sreden kurs'!$D$16</f>
        <v>0</v>
      </c>
      <c r="M61" s="11">
        <f>'Cena na poramnuvanje'!M61*'Sreden kurs'!$D$16</f>
        <v>0</v>
      </c>
      <c r="N61" s="11">
        <f>'Cena na poramnuvanje'!N61*'Sreden kurs'!$D$16</f>
        <v>1671.91553</v>
      </c>
      <c r="O61" s="11">
        <f>'Cena na poramnuvanje'!O61*'Sreden kurs'!$D$16</f>
        <v>1613.3059449999998</v>
      </c>
      <c r="P61" s="11">
        <f>'Cena na poramnuvanje'!P61*'Sreden kurs'!$D$16</f>
        <v>1604.6687429999999</v>
      </c>
      <c r="Q61" s="11">
        <f>'Cena na poramnuvanje'!Q61*'Sreden kurs'!$D$16</f>
        <v>1564.567448</v>
      </c>
      <c r="R61" s="11">
        <f>'Cena na poramnuvanje'!R61*'Sreden kurs'!$D$16</f>
        <v>1538.0388989999999</v>
      </c>
      <c r="S61" s="11">
        <f>'Cena na poramnuvanje'!S61*'Sreden kurs'!$D$16</f>
        <v>1554.0794170000001</v>
      </c>
      <c r="T61" s="11">
        <f>'Cena na poramnuvanje'!T61*'Sreden kurs'!$D$16</f>
        <v>974.59509785425109</v>
      </c>
      <c r="U61" s="11">
        <f>'Cena na poramnuvanje'!U61*'Sreden kurs'!$D$16</f>
        <v>957.06635826086961</v>
      </c>
      <c r="V61" s="11">
        <f>'Cena na poramnuvanje'!V61*'Sreden kurs'!$D$16</f>
        <v>1375.8682794072877</v>
      </c>
      <c r="W61" s="11">
        <f>'Cena na poramnuvanje'!W61*'Sreden kurs'!$D$16</f>
        <v>1207.6428512243765</v>
      </c>
      <c r="X61" s="11">
        <f>'Cena na poramnuvanje'!X61*'Sreden kurs'!$D$16</f>
        <v>979.40596256514687</v>
      </c>
      <c r="Y61" s="11">
        <f>'Cena na poramnuvanje'!Y61*'Sreden kurs'!$D$16</f>
        <v>844.00925016321298</v>
      </c>
      <c r="Z61" s="11">
        <f>'Cena na poramnuvanje'!Z61*'Sreden kurs'!$D$16</f>
        <v>746.12745810329477</v>
      </c>
      <c r="AA61" s="9">
        <f>'Cena na poramnuvanje'!AA61*'Sreden kurs'!$D$16</f>
        <v>726.60167107006362</v>
      </c>
    </row>
    <row r="62" spans="2:27">
      <c r="B62" s="67"/>
      <c r="C62" s="10" t="s">
        <v>28</v>
      </c>
      <c r="D62" s="11">
        <f>'Cena na poramnuvanje'!D62*'Sreden kurs'!$D$16</f>
        <v>982.79019899999992</v>
      </c>
      <c r="E62" s="11">
        <f>'Cena na poramnuvanje'!E62*'Sreden kurs'!$D$16</f>
        <v>918.62812700000006</v>
      </c>
      <c r="F62" s="11">
        <f>'Cena na poramnuvanje'!F62*'Sreden kurs'!$D$16</f>
        <v>830.40527800000007</v>
      </c>
      <c r="G62" s="11">
        <f>'Cena na poramnuvanje'!G62*'Sreden kurs'!$D$16</f>
        <v>789.68704000000002</v>
      </c>
      <c r="H62" s="11">
        <f>'Cena na poramnuvanje'!H62*'Sreden kurs'!$D$16</f>
        <v>866.80491500000005</v>
      </c>
      <c r="I62" s="11">
        <f>'Cena na poramnuvanje'!I62*'Sreden kurs'!$D$16</f>
        <v>1033.996468</v>
      </c>
      <c r="J62" s="11">
        <f>'Cena na poramnuvanje'!J62*'Sreden kurs'!$D$16</f>
        <v>1360.3593149999999</v>
      </c>
      <c r="K62" s="11">
        <f>'Cena na poramnuvanje'!K62*'Sreden kurs'!$D$16</f>
        <v>1758.28755</v>
      </c>
      <c r="L62" s="11">
        <f>'Cena na poramnuvanje'!L62*'Sreden kurs'!$D$16</f>
        <v>1835.4054249999999</v>
      </c>
      <c r="M62" s="11">
        <f>'Cena na poramnuvanje'!M62*'Sreden kurs'!$D$16</f>
        <v>1809.4938189999998</v>
      </c>
      <c r="N62" s="11">
        <f>'Cena na poramnuvanje'!N62*'Sreden kurs'!$D$16</f>
        <v>0</v>
      </c>
      <c r="O62" s="11">
        <f>'Cena na poramnuvanje'!O62*'Sreden kurs'!$D$16</f>
        <v>0</v>
      </c>
      <c r="P62" s="11">
        <f>'Cena na poramnuvanje'!P62*'Sreden kurs'!$D$16</f>
        <v>0</v>
      </c>
      <c r="Q62" s="11">
        <f>'Cena na poramnuvanje'!Q62*'Sreden kurs'!$D$16</f>
        <v>0</v>
      </c>
      <c r="R62" s="11">
        <f>'Cena na poramnuvanje'!R62*'Sreden kurs'!$D$16</f>
        <v>0</v>
      </c>
      <c r="S62" s="11">
        <f>'Cena na poramnuvanje'!S62*'Sreden kurs'!$D$16</f>
        <v>0</v>
      </c>
      <c r="T62" s="11">
        <f>'Cena na poramnuvanje'!T62*'Sreden kurs'!$D$16</f>
        <v>0</v>
      </c>
      <c r="U62" s="11">
        <f>'Cena na poramnuvanje'!U62*'Sreden kurs'!$D$16</f>
        <v>0</v>
      </c>
      <c r="V62" s="11">
        <f>'Cena na poramnuvanje'!V62*'Sreden kurs'!$D$16</f>
        <v>0</v>
      </c>
      <c r="W62" s="11">
        <f>'Cena na poramnuvanje'!W62*'Sreden kurs'!$D$16</f>
        <v>0</v>
      </c>
      <c r="X62" s="11">
        <f>'Cena na poramnuvanje'!X62*'Sreden kurs'!$D$16</f>
        <v>0</v>
      </c>
      <c r="Y62" s="11">
        <f>'Cena na poramnuvanje'!Y62*'Sreden kurs'!$D$16</f>
        <v>0</v>
      </c>
      <c r="Z62" s="11">
        <f>'Cena na poramnuvanje'!Z62*'Sreden kurs'!$D$16</f>
        <v>0</v>
      </c>
      <c r="AA62" s="9">
        <f>'Cena na poramnuvanje'!AA62*'Sreden kurs'!$D$16</f>
        <v>0</v>
      </c>
    </row>
    <row r="63" spans="2:27">
      <c r="B63" s="68"/>
      <c r="C63" s="12" t="s">
        <v>29</v>
      </c>
      <c r="D63" s="13">
        <f>'Cena na poramnuvanje'!D63*'Sreden kurs'!$D$16</f>
        <v>2948.3705970000001</v>
      </c>
      <c r="E63" s="13">
        <f>'Cena na poramnuvanje'!E63*'Sreden kurs'!$D$16</f>
        <v>2755.8843809999998</v>
      </c>
      <c r="F63" s="13">
        <f>'Cena na poramnuvanje'!F63*'Sreden kurs'!$D$16</f>
        <v>2491.2158340000001</v>
      </c>
      <c r="G63" s="13">
        <f>'Cena na poramnuvanje'!G63*'Sreden kurs'!$D$16</f>
        <v>2369.0611199999998</v>
      </c>
      <c r="H63" s="13">
        <f>'Cena na poramnuvanje'!H63*'Sreden kurs'!$D$16</f>
        <v>2600.414745</v>
      </c>
      <c r="I63" s="13">
        <f>'Cena na poramnuvanje'!I63*'Sreden kurs'!$D$16</f>
        <v>3101.3724609999999</v>
      </c>
      <c r="J63" s="13">
        <f>'Cena na poramnuvanje'!J63*'Sreden kurs'!$D$16</f>
        <v>4081.0779450000005</v>
      </c>
      <c r="K63" s="13">
        <f>'Cena na poramnuvanje'!K63*'Sreden kurs'!$D$16</f>
        <v>5274.86265</v>
      </c>
      <c r="L63" s="13">
        <f>'Cena na poramnuvanje'!L63*'Sreden kurs'!$D$16</f>
        <v>5506.2162749999998</v>
      </c>
      <c r="M63" s="13">
        <f>'Cena na poramnuvanje'!M63*'Sreden kurs'!$D$16</f>
        <v>5427.8645139999999</v>
      </c>
      <c r="N63" s="13">
        <f>'Cena na poramnuvanje'!N63*'Sreden kurs'!$D$16</f>
        <v>0</v>
      </c>
      <c r="O63" s="13">
        <f>'Cena na poramnuvanje'!O63*'Sreden kurs'!$D$16</f>
        <v>0</v>
      </c>
      <c r="P63" s="13">
        <f>'Cena na poramnuvanje'!P63*'Sreden kurs'!$D$16</f>
        <v>0</v>
      </c>
      <c r="Q63" s="13">
        <f>'Cena na poramnuvanje'!Q63*'Sreden kurs'!$D$16</f>
        <v>0</v>
      </c>
      <c r="R63" s="13">
        <f>'Cena na poramnuvanje'!R63*'Sreden kurs'!$D$16</f>
        <v>0</v>
      </c>
      <c r="S63" s="13">
        <f>'Cena na poramnuvanje'!S63*'Sreden kurs'!$D$16</f>
        <v>0</v>
      </c>
      <c r="T63" s="13">
        <f>'Cena na poramnuvanje'!T63*'Sreden kurs'!$D$16</f>
        <v>0</v>
      </c>
      <c r="U63" s="13">
        <f>'Cena na poramnuvanje'!U63*'Sreden kurs'!$D$16</f>
        <v>0</v>
      </c>
      <c r="V63" s="13">
        <f>'Cena na poramnuvanje'!V63*'Sreden kurs'!$D$16</f>
        <v>0</v>
      </c>
      <c r="W63" s="13">
        <f>'Cena na poramnuvanje'!W63*'Sreden kurs'!$D$16</f>
        <v>0</v>
      </c>
      <c r="X63" s="13">
        <f>'Cena na poramnuvanje'!X63*'Sreden kurs'!$D$16</f>
        <v>0</v>
      </c>
      <c r="Y63" s="13">
        <f>'Cena na poramnuvanje'!Y63*'Sreden kurs'!$D$16</f>
        <v>0</v>
      </c>
      <c r="Z63" s="13">
        <f>'Cena na poramnuvanje'!Z63*'Sreden kurs'!$D$16</f>
        <v>0</v>
      </c>
      <c r="AA63" s="14">
        <f>'Cena na poramnuvanje'!AA63*'Sreden kurs'!$D$16</f>
        <v>0</v>
      </c>
    </row>
    <row r="64" spans="2:27">
      <c r="B64" s="66" t="str">
        <f>'Cena na poramnuvanje'!B64:B67</f>
        <v>16.10.2020</v>
      </c>
      <c r="C64" s="7" t="s">
        <v>26</v>
      </c>
      <c r="D64" s="8">
        <f>'Cena na poramnuvanje'!D64*'Sreden kurs'!$D$17</f>
        <v>0</v>
      </c>
      <c r="E64" s="8">
        <f>'Cena na poramnuvanje'!E64*'Sreden kurs'!$D$17</f>
        <v>0</v>
      </c>
      <c r="F64" s="15">
        <f>'Cena na poramnuvanje'!F64*'Sreden kurs'!$D$17</f>
        <v>0</v>
      </c>
      <c r="G64" s="15">
        <f>'Cena na poramnuvanje'!G64*'Sreden kurs'!$D$17</f>
        <v>0</v>
      </c>
      <c r="H64" s="15">
        <f>'Cena na poramnuvanje'!H64*'Sreden kurs'!$D$17</f>
        <v>0</v>
      </c>
      <c r="I64" s="15">
        <f>'Cena na poramnuvanje'!I64*'Sreden kurs'!$D$17</f>
        <v>0</v>
      </c>
      <c r="J64" s="15">
        <f>'Cena na poramnuvanje'!J64*'Sreden kurs'!$D$17</f>
        <v>0</v>
      </c>
      <c r="K64" s="15">
        <f>'Cena na poramnuvanje'!K64*'Sreden kurs'!$D$17</f>
        <v>0</v>
      </c>
      <c r="L64" s="15">
        <f>'Cena na poramnuvanje'!L64*'Sreden kurs'!$D$17</f>
        <v>0</v>
      </c>
      <c r="M64" s="15">
        <f>'Cena na poramnuvanje'!M64*'Sreden kurs'!$D$17</f>
        <v>0</v>
      </c>
      <c r="N64" s="15">
        <f>'Cena na poramnuvanje'!N64*'Sreden kurs'!$D$17</f>
        <v>0</v>
      </c>
      <c r="O64" s="15">
        <f>'Cena na poramnuvanje'!O64*'Sreden kurs'!$D$17</f>
        <v>0</v>
      </c>
      <c r="P64" s="15">
        <f>'Cena na poramnuvanje'!P64*'Sreden kurs'!$D$17</f>
        <v>4285.5042249729722</v>
      </c>
      <c r="Q64" s="15">
        <f>'Cena na poramnuvanje'!Q64*'Sreden kurs'!$D$17</f>
        <v>3961.0080702545461</v>
      </c>
      <c r="R64" s="15">
        <f>'Cena na poramnuvanje'!R64*'Sreden kurs'!$D$17</f>
        <v>3787.0137779393935</v>
      </c>
      <c r="S64" s="15">
        <f>'Cena na poramnuvanje'!S64*'Sreden kurs'!$D$17</f>
        <v>3837.6184702545456</v>
      </c>
      <c r="T64" s="15">
        <f>'Cena na poramnuvanje'!T64*'Sreden kurs'!$D$17</f>
        <v>3863.1177108292682</v>
      </c>
      <c r="U64" s="15">
        <f>'Cena na poramnuvanje'!U64*'Sreden kurs'!$D$17</f>
        <v>4162.0648800666668</v>
      </c>
      <c r="V64" s="15">
        <f>'Cena na poramnuvanje'!V64*'Sreden kurs'!$D$17</f>
        <v>0</v>
      </c>
      <c r="W64" s="15">
        <f>'Cena na poramnuvanje'!W64*'Sreden kurs'!$D$17</f>
        <v>5045.692982526316</v>
      </c>
      <c r="X64" s="15">
        <f>'Cena na poramnuvanje'!X64*'Sreden kurs'!$D$17</f>
        <v>4191.1334133333339</v>
      </c>
      <c r="Y64" s="15">
        <f>'Cena na poramnuvanje'!Y64*'Sreden kurs'!$D$17</f>
        <v>4166.2498439999999</v>
      </c>
      <c r="Z64" s="16">
        <f>'Cena na poramnuvanje'!Z64*'Sreden kurs'!$D$17</f>
        <v>3963.8908999999999</v>
      </c>
      <c r="AA64" s="17">
        <f>'Cena na poramnuvanje'!AA64*'Sreden kurs'!$D$17</f>
        <v>0</v>
      </c>
    </row>
    <row r="65" spans="2:27">
      <c r="B65" s="67"/>
      <c r="C65" s="10" t="s">
        <v>27</v>
      </c>
      <c r="D65" s="11">
        <f>'Cena na poramnuvanje'!D65*'Sreden kurs'!$D$17</f>
        <v>0</v>
      </c>
      <c r="E65" s="11">
        <f>'Cena na poramnuvanje'!E65*'Sreden kurs'!$D$17</f>
        <v>0</v>
      </c>
      <c r="F65" s="11">
        <f>'Cena na poramnuvanje'!F65*'Sreden kurs'!$D$17</f>
        <v>0</v>
      </c>
      <c r="G65" s="11">
        <f>'Cena na poramnuvanje'!G65*'Sreden kurs'!$D$17</f>
        <v>0</v>
      </c>
      <c r="H65" s="11">
        <f>'Cena na poramnuvanje'!H65*'Sreden kurs'!$D$17</f>
        <v>0</v>
      </c>
      <c r="I65" s="11">
        <f>'Cena na poramnuvanje'!I65*'Sreden kurs'!$D$17</f>
        <v>0</v>
      </c>
      <c r="J65" s="11">
        <f>'Cena na poramnuvanje'!J65*'Sreden kurs'!$D$17</f>
        <v>0</v>
      </c>
      <c r="K65" s="11">
        <f>'Cena na poramnuvanje'!K65*'Sreden kurs'!$D$17</f>
        <v>0</v>
      </c>
      <c r="L65" s="11">
        <f>'Cena na poramnuvanje'!L65*'Sreden kurs'!$D$17</f>
        <v>0</v>
      </c>
      <c r="M65" s="11">
        <f>'Cena na poramnuvanje'!M65*'Sreden kurs'!$D$17</f>
        <v>0</v>
      </c>
      <c r="N65" s="11">
        <f>'Cena na poramnuvanje'!N65*'Sreden kurs'!$D$17</f>
        <v>0</v>
      </c>
      <c r="O65" s="11">
        <f>'Cena na poramnuvanje'!O65*'Sreden kurs'!$D$17</f>
        <v>0</v>
      </c>
      <c r="P65" s="11">
        <f>'Cena na poramnuvanje'!P65*'Sreden kurs'!$D$17</f>
        <v>0</v>
      </c>
      <c r="Q65" s="11">
        <f>'Cena na poramnuvanje'!Q65*'Sreden kurs'!$D$17</f>
        <v>0</v>
      </c>
      <c r="R65" s="11">
        <f>'Cena na poramnuvanje'!R65*'Sreden kurs'!$D$17</f>
        <v>0</v>
      </c>
      <c r="S65" s="11">
        <f>'Cena na poramnuvanje'!S65*'Sreden kurs'!$D$17</f>
        <v>0</v>
      </c>
      <c r="T65" s="11">
        <f>'Cena na poramnuvanje'!T65*'Sreden kurs'!$D$17</f>
        <v>0</v>
      </c>
      <c r="U65" s="11">
        <f>'Cena na poramnuvanje'!U65*'Sreden kurs'!$D$17</f>
        <v>0</v>
      </c>
      <c r="V65" s="11">
        <f>'Cena na poramnuvanje'!V65*'Sreden kurs'!$D$17</f>
        <v>0</v>
      </c>
      <c r="W65" s="11">
        <f>'Cena na poramnuvanje'!W65*'Sreden kurs'!$D$17</f>
        <v>0</v>
      </c>
      <c r="X65" s="11">
        <f>'Cena na poramnuvanje'!X65*'Sreden kurs'!$D$17</f>
        <v>0</v>
      </c>
      <c r="Y65" s="11">
        <f>'Cena na poramnuvanje'!Y65*'Sreden kurs'!$D$17</f>
        <v>0</v>
      </c>
      <c r="Z65" s="11">
        <f>'Cena na poramnuvanje'!Z65*'Sreden kurs'!$D$17</f>
        <v>0</v>
      </c>
      <c r="AA65" s="9">
        <f>'Cena na poramnuvanje'!AA65*'Sreden kurs'!$D$17</f>
        <v>1151.224968</v>
      </c>
    </row>
    <row r="66" spans="2:27">
      <c r="B66" s="67"/>
      <c r="C66" s="10" t="s">
        <v>28</v>
      </c>
      <c r="D66" s="11">
        <f>'Cena na poramnuvanje'!D66*'Sreden kurs'!$D$17</f>
        <v>1096.933544</v>
      </c>
      <c r="E66" s="11">
        <f>'Cena na poramnuvanje'!E66*'Sreden kurs'!$D$17</f>
        <v>1062.384456</v>
      </c>
      <c r="F66" s="11">
        <f>'Cena na poramnuvanje'!F66*'Sreden kurs'!$D$17</f>
        <v>1017.9642</v>
      </c>
      <c r="G66" s="11">
        <f>'Cena na poramnuvanje'!G66*'Sreden kurs'!$D$17</f>
        <v>994.52017600000011</v>
      </c>
      <c r="H66" s="11">
        <f>'Cena na poramnuvanje'!H66*'Sreden kurs'!$D$17</f>
        <v>1048.8116</v>
      </c>
      <c r="I66" s="11">
        <f>'Cena na poramnuvanje'!I66*'Sreden kurs'!$D$17</f>
        <v>1125.9301</v>
      </c>
      <c r="J66" s="11">
        <f>'Cena na poramnuvanje'!J66*'Sreden kurs'!$D$17</f>
        <v>1441.8074760000002</v>
      </c>
      <c r="K66" s="11">
        <f>'Cena na poramnuvanje'!K66*'Sreden kurs'!$D$17</f>
        <v>1707.7120640000001</v>
      </c>
      <c r="L66" s="11">
        <f>'Cena na poramnuvanje'!L66*'Sreden kurs'!$D$17</f>
        <v>2035.9284</v>
      </c>
      <c r="M66" s="11">
        <f>'Cena na poramnuvanje'!M66*'Sreden kurs'!$D$17</f>
        <v>2005.697948</v>
      </c>
      <c r="N66" s="11">
        <f>'Cena na poramnuvanje'!N66*'Sreden kurs'!$D$17</f>
        <v>1789.7661480000002</v>
      </c>
      <c r="O66" s="11">
        <f>'Cena na poramnuvanje'!O66*'Sreden kurs'!$D$17</f>
        <v>1726.837452</v>
      </c>
      <c r="P66" s="11">
        <f>'Cena na poramnuvanje'!P66*'Sreden kurs'!$D$17</f>
        <v>0</v>
      </c>
      <c r="Q66" s="11">
        <f>'Cena na poramnuvanje'!Q66*'Sreden kurs'!$D$17</f>
        <v>0</v>
      </c>
      <c r="R66" s="11">
        <f>'Cena na poramnuvanje'!R66*'Sreden kurs'!$D$17</f>
        <v>0</v>
      </c>
      <c r="S66" s="11">
        <f>'Cena na poramnuvanje'!S66*'Sreden kurs'!$D$17</f>
        <v>0</v>
      </c>
      <c r="T66" s="11">
        <f>'Cena na poramnuvanje'!T66*'Sreden kurs'!$D$17</f>
        <v>0</v>
      </c>
      <c r="U66" s="11">
        <f>'Cena na poramnuvanje'!U66*'Sreden kurs'!$D$17</f>
        <v>0</v>
      </c>
      <c r="V66" s="11">
        <f>'Cena na poramnuvanje'!V66*'Sreden kurs'!$D$17</f>
        <v>1816.9118599999999</v>
      </c>
      <c r="W66" s="11">
        <f>'Cena na poramnuvanje'!W66*'Sreden kurs'!$D$17</f>
        <v>0</v>
      </c>
      <c r="X66" s="11">
        <f>'Cena na poramnuvanje'!X66*'Sreden kurs'!$D$17</f>
        <v>0</v>
      </c>
      <c r="Y66" s="11">
        <f>'Cena na poramnuvanje'!Y66*'Sreden kurs'!$D$17</f>
        <v>0</v>
      </c>
      <c r="Z66" s="11">
        <f>'Cena na poramnuvanje'!Z66*'Sreden kurs'!$D$17</f>
        <v>0</v>
      </c>
      <c r="AA66" s="9">
        <f>'Cena na poramnuvanje'!AA66*'Sreden kurs'!$D$17</f>
        <v>0</v>
      </c>
    </row>
    <row r="67" spans="2:27">
      <c r="B67" s="68"/>
      <c r="C67" s="12" t="s">
        <v>29</v>
      </c>
      <c r="D67" s="13">
        <f>'Cena na poramnuvanje'!D67*'Sreden kurs'!$D$17</f>
        <v>3290.1836840000001</v>
      </c>
      <c r="E67" s="13">
        <f>'Cena na poramnuvanje'!E67*'Sreden kurs'!$D$17</f>
        <v>3187.1533679999998</v>
      </c>
      <c r="F67" s="13">
        <f>'Cena na poramnuvanje'!F67*'Sreden kurs'!$D$17</f>
        <v>3053.8926000000001</v>
      </c>
      <c r="G67" s="13">
        <f>'Cena na poramnuvanje'!G67*'Sreden kurs'!$D$17</f>
        <v>2982.9435800000001</v>
      </c>
      <c r="H67" s="13">
        <f>'Cena na poramnuvanje'!H67*'Sreden kurs'!$D$17</f>
        <v>3146.4348</v>
      </c>
      <c r="I67" s="13">
        <f>'Cena na poramnuvanje'!I67*'Sreden kurs'!$D$17</f>
        <v>3377.7903000000001</v>
      </c>
      <c r="J67" s="13">
        <f>'Cena na poramnuvanje'!J67*'Sreden kurs'!$D$17</f>
        <v>4325.4224279999999</v>
      </c>
      <c r="K67" s="13">
        <f>'Cena na poramnuvanje'!K67*'Sreden kurs'!$D$17</f>
        <v>5123.1361920000008</v>
      </c>
      <c r="L67" s="13">
        <f>'Cena na poramnuvanje'!L67*'Sreden kurs'!$D$17</f>
        <v>6107.7852000000003</v>
      </c>
      <c r="M67" s="13">
        <f>'Cena na poramnuvanje'!M67*'Sreden kurs'!$D$17</f>
        <v>6016.4768960000001</v>
      </c>
      <c r="N67" s="13">
        <f>'Cena na poramnuvanje'!N67*'Sreden kurs'!$D$17</f>
        <v>5368.6814960000002</v>
      </c>
      <c r="O67" s="13">
        <f>'Cena na poramnuvanje'!O67*'Sreden kurs'!$D$17</f>
        <v>5179.8954079999994</v>
      </c>
      <c r="P67" s="13">
        <f>'Cena na poramnuvanje'!P67*'Sreden kurs'!$D$17</f>
        <v>0</v>
      </c>
      <c r="Q67" s="13">
        <f>'Cena na poramnuvanje'!Q67*'Sreden kurs'!$D$17</f>
        <v>0</v>
      </c>
      <c r="R67" s="13">
        <f>'Cena na poramnuvanje'!R67*'Sreden kurs'!$D$17</f>
        <v>0</v>
      </c>
      <c r="S67" s="13">
        <f>'Cena na poramnuvanje'!S67*'Sreden kurs'!$D$17</f>
        <v>0</v>
      </c>
      <c r="T67" s="13">
        <f>'Cena na poramnuvanje'!T67*'Sreden kurs'!$D$17</f>
        <v>0</v>
      </c>
      <c r="U67" s="13">
        <f>'Cena na poramnuvanje'!U67*'Sreden kurs'!$D$17</f>
        <v>0</v>
      </c>
      <c r="V67" s="13">
        <f>'Cena na poramnuvanje'!V67*'Sreden kurs'!$D$17</f>
        <v>5450.1186320000006</v>
      </c>
      <c r="W67" s="13">
        <f>'Cena na poramnuvanje'!W67*'Sreden kurs'!$D$17</f>
        <v>0</v>
      </c>
      <c r="X67" s="13">
        <f>'Cena na poramnuvanje'!X67*'Sreden kurs'!$D$17</f>
        <v>0</v>
      </c>
      <c r="Y67" s="13">
        <f>'Cena na poramnuvanje'!Y67*'Sreden kurs'!$D$17</f>
        <v>0</v>
      </c>
      <c r="Z67" s="13">
        <f>'Cena na poramnuvanje'!Z67*'Sreden kurs'!$D$17</f>
        <v>0</v>
      </c>
      <c r="AA67" s="14">
        <f>'Cena na poramnuvanje'!AA67*'Sreden kurs'!$D$17</f>
        <v>0</v>
      </c>
    </row>
    <row r="68" spans="2:27">
      <c r="B68" s="66" t="str">
        <f>'Cena na poramnuvanje'!B68:B71</f>
        <v>17.10.2020</v>
      </c>
      <c r="C68" s="7" t="s">
        <v>26</v>
      </c>
      <c r="D68" s="8">
        <f>'Cena na poramnuvanje'!D68*'Sreden kurs'!$D$18</f>
        <v>0</v>
      </c>
      <c r="E68" s="8">
        <f>'Cena na poramnuvanje'!E68*'Sreden kurs'!$D$18</f>
        <v>0</v>
      </c>
      <c r="F68" s="15">
        <f>'Cena na poramnuvanje'!F68*'Sreden kurs'!$D$18</f>
        <v>0</v>
      </c>
      <c r="G68" s="15">
        <f>'Cena na poramnuvanje'!G68*'Sreden kurs'!$D$18</f>
        <v>0</v>
      </c>
      <c r="H68" s="15">
        <f>'Cena na poramnuvanje'!H68*'Sreden kurs'!$D$18</f>
        <v>0</v>
      </c>
      <c r="I68" s="15">
        <f>'Cena na poramnuvanje'!I68*'Sreden kurs'!$D$18</f>
        <v>0</v>
      </c>
      <c r="J68" s="15">
        <f>'Cena na poramnuvanje'!J68*'Sreden kurs'!$D$18</f>
        <v>0</v>
      </c>
      <c r="K68" s="15">
        <f>'Cena na poramnuvanje'!K68*'Sreden kurs'!$D$18</f>
        <v>0</v>
      </c>
      <c r="L68" s="15">
        <f>'Cena na poramnuvanje'!L68*'Sreden kurs'!$D$18</f>
        <v>0</v>
      </c>
      <c r="M68" s="15">
        <f>'Cena na poramnuvanje'!M68*'Sreden kurs'!$D$18</f>
        <v>0</v>
      </c>
      <c r="N68" s="15">
        <f>'Cena na poramnuvanje'!N68*'Sreden kurs'!$D$18</f>
        <v>0</v>
      </c>
      <c r="O68" s="15">
        <f>'Cena na poramnuvanje'!O68*'Sreden kurs'!$D$18</f>
        <v>0</v>
      </c>
      <c r="P68" s="15">
        <f>'Cena na poramnuvanje'!P68*'Sreden kurs'!$D$18</f>
        <v>0</v>
      </c>
      <c r="Q68" s="15">
        <f>'Cena na poramnuvanje'!Q68*'Sreden kurs'!$D$18</f>
        <v>0</v>
      </c>
      <c r="R68" s="15">
        <f>'Cena na poramnuvanje'!R68*'Sreden kurs'!$D$18</f>
        <v>0</v>
      </c>
      <c r="S68" s="15">
        <f>'Cena na poramnuvanje'!S68*'Sreden kurs'!$D$18</f>
        <v>0</v>
      </c>
      <c r="T68" s="15">
        <f>'Cena na poramnuvanje'!T68*'Sreden kurs'!$D$18</f>
        <v>0</v>
      </c>
      <c r="U68" s="15">
        <f>'Cena na poramnuvanje'!U68*'Sreden kurs'!$D$18</f>
        <v>0</v>
      </c>
      <c r="V68" s="15">
        <f>'Cena na poramnuvanje'!V68*'Sreden kurs'!$D$18</f>
        <v>4314.499609090909</v>
      </c>
      <c r="W68" s="15">
        <f>'Cena na poramnuvanje'!W68*'Sreden kurs'!$D$18</f>
        <v>0</v>
      </c>
      <c r="X68" s="15">
        <f>'Cena na poramnuvanje'!X68*'Sreden kurs'!$D$18</f>
        <v>4330.3720499999999</v>
      </c>
      <c r="Y68" s="15">
        <f>'Cena na poramnuvanje'!Y68*'Sreden kurs'!$D$18</f>
        <v>3695.5305000000003</v>
      </c>
      <c r="Z68" s="16">
        <f>'Cena na poramnuvanje'!Z68*'Sreden kurs'!$D$18</f>
        <v>0</v>
      </c>
      <c r="AA68" s="17">
        <f>'Cena na poramnuvanje'!AA68*'Sreden kurs'!$D$18</f>
        <v>2982.95325</v>
      </c>
    </row>
    <row r="69" spans="2:27">
      <c r="B69" s="67"/>
      <c r="C69" s="10" t="s">
        <v>27</v>
      </c>
      <c r="D69" s="11">
        <f>'Cena na poramnuvanje'!D69*'Sreden kurs'!$D$18</f>
        <v>0</v>
      </c>
      <c r="E69" s="11">
        <f>'Cena na poramnuvanje'!E69*'Sreden kurs'!$D$18</f>
        <v>0</v>
      </c>
      <c r="F69" s="11">
        <f>'Cena na poramnuvanje'!F69*'Sreden kurs'!$D$18</f>
        <v>0</v>
      </c>
      <c r="G69" s="11">
        <f>'Cena na poramnuvanje'!G69*'Sreden kurs'!$D$18</f>
        <v>0</v>
      </c>
      <c r="H69" s="11">
        <f>'Cena na poramnuvanje'!H69*'Sreden kurs'!$D$18</f>
        <v>0</v>
      </c>
      <c r="I69" s="11">
        <f>'Cena na poramnuvanje'!I69*'Sreden kurs'!$D$18</f>
        <v>0</v>
      </c>
      <c r="J69" s="11">
        <f>'Cena na poramnuvanje'!J69*'Sreden kurs'!$D$18</f>
        <v>0</v>
      </c>
      <c r="K69" s="11">
        <f>'Cena na poramnuvanje'!K69*'Sreden kurs'!$D$18</f>
        <v>0</v>
      </c>
      <c r="L69" s="11">
        <f>'Cena na poramnuvanje'!L69*'Sreden kurs'!$D$18</f>
        <v>0</v>
      </c>
      <c r="M69" s="11">
        <f>'Cena na poramnuvanje'!M69*'Sreden kurs'!$D$18</f>
        <v>1422.0697500000003</v>
      </c>
      <c r="N69" s="11">
        <f>'Cena na poramnuvanje'!N69*'Sreden kurs'!$D$18</f>
        <v>1343.10015</v>
      </c>
      <c r="O69" s="11">
        <f>'Cena na poramnuvanje'!O69*'Sreden kurs'!$D$18</f>
        <v>1274.6187</v>
      </c>
      <c r="P69" s="11">
        <f>'Cena na poramnuvanje'!P69*'Sreden kurs'!$D$18</f>
        <v>1187.0118</v>
      </c>
      <c r="Q69" s="11">
        <f>'Cena na poramnuvanje'!Q69*'Sreden kurs'!$D$18</f>
        <v>1109.8930499999999</v>
      </c>
      <c r="R69" s="11">
        <f>'Cena na poramnuvanje'!R69*'Sreden kurs'!$D$18</f>
        <v>1058.6862000000001</v>
      </c>
      <c r="S69" s="11">
        <f>'Cena na poramnuvanje'!S69*'Sreden kurs'!$D$18</f>
        <v>1069.7913000000001</v>
      </c>
      <c r="T69" s="11">
        <f>'Cena na poramnuvanje'!T69*'Sreden kurs'!$D$18</f>
        <v>751.79574931640627</v>
      </c>
      <c r="U69" s="11">
        <f>'Cena na poramnuvanje'!U69*'Sreden kurs'!$D$18</f>
        <v>823.57253097207865</v>
      </c>
      <c r="V69" s="11">
        <f>'Cena na poramnuvanje'!V69*'Sreden kurs'!$D$18</f>
        <v>0</v>
      </c>
      <c r="W69" s="11">
        <f>'Cena na poramnuvanje'!W69*'Sreden kurs'!$D$18</f>
        <v>1749.0532499999999</v>
      </c>
      <c r="X69" s="11">
        <f>'Cena na poramnuvanje'!X69*'Sreden kurs'!$D$18</f>
        <v>0</v>
      </c>
      <c r="Y69" s="11">
        <f>'Cena na poramnuvanje'!Y69*'Sreden kurs'!$D$18</f>
        <v>0</v>
      </c>
      <c r="Z69" s="11">
        <f>'Cena na poramnuvanje'!Z69*'Sreden kurs'!$D$18</f>
        <v>1121.6151</v>
      </c>
      <c r="AA69" s="9">
        <f>'Cena na poramnuvanje'!AA69*'Sreden kurs'!$D$18</f>
        <v>0</v>
      </c>
    </row>
    <row r="70" spans="2:27">
      <c r="B70" s="67"/>
      <c r="C70" s="10" t="s">
        <v>28</v>
      </c>
      <c r="D70" s="11">
        <f>'Cena na poramnuvanje'!D70*'Sreden kurs'!$D$18</f>
        <v>1233.9000000000001</v>
      </c>
      <c r="E70" s="11">
        <f>'Cena na poramnuvanje'!E70*'Sreden kurs'!$D$18</f>
        <v>1133.3371500000001</v>
      </c>
      <c r="F70" s="11">
        <f>'Cena na poramnuvanje'!F70*'Sreden kurs'!$D$18</f>
        <v>1104.3405</v>
      </c>
      <c r="G70" s="11">
        <f>'Cena na poramnuvanje'!G70*'Sreden kurs'!$D$18</f>
        <v>1063.6217999999999</v>
      </c>
      <c r="H70" s="11">
        <f>'Cena na poramnuvanje'!H70*'Sreden kurs'!$D$18</f>
        <v>1069.7913000000001</v>
      </c>
      <c r="I70" s="11">
        <f>'Cena na poramnuvanje'!I70*'Sreden kurs'!$D$18</f>
        <v>1080.27945</v>
      </c>
      <c r="J70" s="11">
        <f>'Cena na poramnuvanje'!J70*'Sreden kurs'!$D$18</f>
        <v>1187.6287500000001</v>
      </c>
      <c r="K70" s="11">
        <f>'Cena na poramnuvanje'!K70*'Sreden kurs'!$D$18</f>
        <v>1293.74415</v>
      </c>
      <c r="L70" s="11">
        <f>'Cena na poramnuvanje'!L70*'Sreden kurs'!$D$18</f>
        <v>1390.6052999999999</v>
      </c>
      <c r="M70" s="11">
        <f>'Cena na poramnuvanje'!M70*'Sreden kurs'!$D$18</f>
        <v>0</v>
      </c>
      <c r="N70" s="11">
        <f>'Cena na poramnuvanje'!N70*'Sreden kurs'!$D$18</f>
        <v>0</v>
      </c>
      <c r="O70" s="11">
        <f>'Cena na poramnuvanje'!O70*'Sreden kurs'!$D$18</f>
        <v>0</v>
      </c>
      <c r="P70" s="11">
        <f>'Cena na poramnuvanje'!P70*'Sreden kurs'!$D$18</f>
        <v>0</v>
      </c>
      <c r="Q70" s="11">
        <f>'Cena na poramnuvanje'!Q70*'Sreden kurs'!$D$18</f>
        <v>0</v>
      </c>
      <c r="R70" s="11">
        <f>'Cena na poramnuvanje'!R70*'Sreden kurs'!$D$18</f>
        <v>0</v>
      </c>
      <c r="S70" s="11">
        <f>'Cena na poramnuvanje'!S70*'Sreden kurs'!$D$18</f>
        <v>0</v>
      </c>
      <c r="T70" s="11">
        <f>'Cena na poramnuvanje'!T70*'Sreden kurs'!$D$18</f>
        <v>0</v>
      </c>
      <c r="U70" s="11">
        <f>'Cena na poramnuvanje'!U70*'Sreden kurs'!$D$18</f>
        <v>0</v>
      </c>
      <c r="V70" s="11">
        <f>'Cena na poramnuvanje'!V70*'Sreden kurs'!$D$18</f>
        <v>0</v>
      </c>
      <c r="W70" s="11">
        <f>'Cena na poramnuvanje'!W70*'Sreden kurs'!$D$18</f>
        <v>0</v>
      </c>
      <c r="X70" s="11">
        <f>'Cena na poramnuvanje'!X70*'Sreden kurs'!$D$18</f>
        <v>0</v>
      </c>
      <c r="Y70" s="11">
        <f>'Cena na poramnuvanje'!Y70*'Sreden kurs'!$D$18</f>
        <v>0</v>
      </c>
      <c r="Z70" s="11">
        <f>'Cena na poramnuvanje'!Z70*'Sreden kurs'!$D$18</f>
        <v>0</v>
      </c>
      <c r="AA70" s="9">
        <f>'Cena na poramnuvanje'!AA70*'Sreden kurs'!$D$18</f>
        <v>0</v>
      </c>
    </row>
    <row r="71" spans="2:27">
      <c r="B71" s="68"/>
      <c r="C71" s="12" t="s">
        <v>29</v>
      </c>
      <c r="D71" s="13">
        <f>'Cena na poramnuvanje'!D71*'Sreden kurs'!$D$18</f>
        <v>3701.7</v>
      </c>
      <c r="E71" s="13">
        <f>'Cena na poramnuvanje'!E71*'Sreden kurs'!$D$18</f>
        <v>3399.3944999999999</v>
      </c>
      <c r="F71" s="13">
        <f>'Cena na poramnuvanje'!F71*'Sreden kurs'!$D$18</f>
        <v>3313.0215000000003</v>
      </c>
      <c r="G71" s="13">
        <f>'Cena na poramnuvanje'!G71*'Sreden kurs'!$D$18</f>
        <v>3190.24845</v>
      </c>
      <c r="H71" s="13">
        <f>'Cena na poramnuvanje'!H71*'Sreden kurs'!$D$18</f>
        <v>3209.3739</v>
      </c>
      <c r="I71" s="13">
        <f>'Cena na poramnuvanje'!I71*'Sreden kurs'!$D$18</f>
        <v>3240.2214000000004</v>
      </c>
      <c r="J71" s="13">
        <f>'Cena na poramnuvanje'!J71*'Sreden kurs'!$D$18</f>
        <v>3562.88625</v>
      </c>
      <c r="K71" s="13">
        <f>'Cena na poramnuvanje'!K71*'Sreden kurs'!$D$18</f>
        <v>3880.6154999999999</v>
      </c>
      <c r="L71" s="13">
        <f>'Cena na poramnuvanje'!L71*'Sreden kurs'!$D$18</f>
        <v>4171.19895</v>
      </c>
      <c r="M71" s="13">
        <f>'Cena na poramnuvanje'!M71*'Sreden kurs'!$D$18</f>
        <v>0</v>
      </c>
      <c r="N71" s="13">
        <f>'Cena na poramnuvanje'!N71*'Sreden kurs'!$D$18</f>
        <v>0</v>
      </c>
      <c r="O71" s="13">
        <f>'Cena na poramnuvanje'!O71*'Sreden kurs'!$D$18</f>
        <v>0</v>
      </c>
      <c r="P71" s="13">
        <f>'Cena na poramnuvanje'!P71*'Sreden kurs'!$D$18</f>
        <v>0</v>
      </c>
      <c r="Q71" s="13">
        <f>'Cena na poramnuvanje'!Q71*'Sreden kurs'!$D$18</f>
        <v>0</v>
      </c>
      <c r="R71" s="13">
        <f>'Cena na poramnuvanje'!R71*'Sreden kurs'!$D$18</f>
        <v>0</v>
      </c>
      <c r="S71" s="13">
        <f>'Cena na poramnuvanje'!S71*'Sreden kurs'!$D$18</f>
        <v>0</v>
      </c>
      <c r="T71" s="13">
        <f>'Cena na poramnuvanje'!T71*'Sreden kurs'!$D$18</f>
        <v>0</v>
      </c>
      <c r="U71" s="13">
        <f>'Cena na poramnuvanje'!U71*'Sreden kurs'!$D$18</f>
        <v>0</v>
      </c>
      <c r="V71" s="13">
        <f>'Cena na poramnuvanje'!V71*'Sreden kurs'!$D$18</f>
        <v>0</v>
      </c>
      <c r="W71" s="13">
        <f>'Cena na poramnuvanje'!W71*'Sreden kurs'!$D$18</f>
        <v>0</v>
      </c>
      <c r="X71" s="13">
        <f>'Cena na poramnuvanje'!X71*'Sreden kurs'!$D$18</f>
        <v>0</v>
      </c>
      <c r="Y71" s="13">
        <f>'Cena na poramnuvanje'!Y71*'Sreden kurs'!$D$18</f>
        <v>0</v>
      </c>
      <c r="Z71" s="13">
        <f>'Cena na poramnuvanje'!Z71*'Sreden kurs'!$D$18</f>
        <v>0</v>
      </c>
      <c r="AA71" s="14">
        <f>'Cena na poramnuvanje'!AA71*'Sreden kurs'!$D$18</f>
        <v>0</v>
      </c>
    </row>
    <row r="72" spans="2:27">
      <c r="B72" s="66" t="str">
        <f>'Cena na poramnuvanje'!B72:B75</f>
        <v>18.10.2020</v>
      </c>
      <c r="C72" s="7" t="s">
        <v>26</v>
      </c>
      <c r="D72" s="8">
        <f>'Cena na poramnuvanje'!D72*'Sreden kurs'!$D$19</f>
        <v>0</v>
      </c>
      <c r="E72" s="8">
        <f>'Cena na poramnuvanje'!E72*'Sreden kurs'!$D$19</f>
        <v>0</v>
      </c>
      <c r="F72" s="15">
        <f>'Cena na poramnuvanje'!F72*'Sreden kurs'!$D$19</f>
        <v>0</v>
      </c>
      <c r="G72" s="15">
        <f>'Cena na poramnuvanje'!G72*'Sreden kurs'!$D$19</f>
        <v>0</v>
      </c>
      <c r="H72" s="15">
        <f>'Cena na poramnuvanje'!H72*'Sreden kurs'!$D$19</f>
        <v>0</v>
      </c>
      <c r="I72" s="15">
        <f>'Cena na poramnuvanje'!I72*'Sreden kurs'!$D$19</f>
        <v>0</v>
      </c>
      <c r="J72" s="15">
        <f>'Cena na poramnuvanje'!J72*'Sreden kurs'!$D$19</f>
        <v>0</v>
      </c>
      <c r="K72" s="15">
        <f>'Cena na poramnuvanje'!K72*'Sreden kurs'!$D$19</f>
        <v>0</v>
      </c>
      <c r="L72" s="15">
        <f>'Cena na poramnuvanje'!L72*'Sreden kurs'!$D$19</f>
        <v>0</v>
      </c>
      <c r="M72" s="15">
        <f>'Cena na poramnuvanje'!M72*'Sreden kurs'!$D$19</f>
        <v>0</v>
      </c>
      <c r="N72" s="15">
        <f>'Cena na poramnuvanje'!N72*'Sreden kurs'!$D$19</f>
        <v>0</v>
      </c>
      <c r="O72" s="15">
        <f>'Cena na poramnuvanje'!O72*'Sreden kurs'!$D$19</f>
        <v>0</v>
      </c>
      <c r="P72" s="15">
        <f>'Cena na poramnuvanje'!P72*'Sreden kurs'!$D$19</f>
        <v>0</v>
      </c>
      <c r="Q72" s="15">
        <f>'Cena na poramnuvanje'!Q72*'Sreden kurs'!$D$19</f>
        <v>0</v>
      </c>
      <c r="R72" s="15">
        <f>'Cena na poramnuvanje'!R72*'Sreden kurs'!$D$19</f>
        <v>0</v>
      </c>
      <c r="S72" s="15">
        <f>'Cena na poramnuvanje'!S72*'Sreden kurs'!$D$19</f>
        <v>0</v>
      </c>
      <c r="T72" s="15">
        <f>'Cena na poramnuvanje'!T72*'Sreden kurs'!$D$19</f>
        <v>0</v>
      </c>
      <c r="U72" s="15">
        <f>'Cena na poramnuvanje'!U72*'Sreden kurs'!$D$19</f>
        <v>0</v>
      </c>
      <c r="V72" s="15">
        <f>'Cena na poramnuvanje'!V72*'Sreden kurs'!$D$19</f>
        <v>3964.7454168874174</v>
      </c>
      <c r="W72" s="15">
        <f>'Cena na poramnuvanje'!W72*'Sreden kurs'!$D$19</f>
        <v>4511.1446245634461</v>
      </c>
      <c r="X72" s="15">
        <f>'Cena na poramnuvanje'!X72*'Sreden kurs'!$D$19</f>
        <v>3848.7425781925344</v>
      </c>
      <c r="Y72" s="15">
        <f>'Cena na poramnuvanje'!Y72*'Sreden kurs'!$D$19</f>
        <v>3349.7906606190691</v>
      </c>
      <c r="Z72" s="16">
        <f>'Cena na poramnuvanje'!Z72*'Sreden kurs'!$D$19</f>
        <v>3062.5398</v>
      </c>
      <c r="AA72" s="17">
        <f>'Cena na poramnuvanje'!AA72*'Sreden kurs'!$D$19</f>
        <v>0</v>
      </c>
    </row>
    <row r="73" spans="2:27">
      <c r="B73" s="67"/>
      <c r="C73" s="10" t="s">
        <v>27</v>
      </c>
      <c r="D73" s="11">
        <f>'Cena na poramnuvanje'!D73*'Sreden kurs'!$D$19</f>
        <v>650.88225</v>
      </c>
      <c r="E73" s="11">
        <f>'Cena na poramnuvanje'!E73*'Sreden kurs'!$D$19</f>
        <v>650.88225</v>
      </c>
      <c r="F73" s="11">
        <f>'Cena na poramnuvanje'!F73*'Sreden kurs'!$D$19</f>
        <v>650.88225</v>
      </c>
      <c r="G73" s="11">
        <f>'Cena na poramnuvanje'!G73*'Sreden kurs'!$D$19</f>
        <v>0</v>
      </c>
      <c r="H73" s="11">
        <f>'Cena na poramnuvanje'!H73*'Sreden kurs'!$D$19</f>
        <v>0</v>
      </c>
      <c r="I73" s="11">
        <f>'Cena na poramnuvanje'!I73*'Sreden kurs'!$D$19</f>
        <v>0</v>
      </c>
      <c r="J73" s="11">
        <f>'Cena na poramnuvanje'!J73*'Sreden kurs'!$D$19</f>
        <v>0</v>
      </c>
      <c r="K73" s="11">
        <f>'Cena na poramnuvanje'!K73*'Sreden kurs'!$D$19</f>
        <v>0</v>
      </c>
      <c r="L73" s="11">
        <f>'Cena na poramnuvanje'!L73*'Sreden kurs'!$D$19</f>
        <v>986.50304999999992</v>
      </c>
      <c r="M73" s="11">
        <f>'Cena na poramnuvanje'!M73*'Sreden kurs'!$D$19</f>
        <v>814.20671284403682</v>
      </c>
      <c r="N73" s="11">
        <f>'Cena na poramnuvanje'!N73*'Sreden kurs'!$D$19</f>
        <v>889.45501208125449</v>
      </c>
      <c r="O73" s="11">
        <f>'Cena na poramnuvanje'!O73*'Sreden kurs'!$D$19</f>
        <v>891.62381191709846</v>
      </c>
      <c r="P73" s="11">
        <f>'Cena na poramnuvanje'!P73*'Sreden kurs'!$D$19</f>
        <v>757.92646483516489</v>
      </c>
      <c r="Q73" s="11">
        <f>'Cena na poramnuvanje'!Q73*'Sreden kurs'!$D$19</f>
        <v>705.28100303500219</v>
      </c>
      <c r="R73" s="11">
        <f>'Cena na poramnuvanje'!R73*'Sreden kurs'!$D$19</f>
        <v>794.7397665584416</v>
      </c>
      <c r="S73" s="11">
        <f>'Cena na poramnuvanje'!S73*'Sreden kurs'!$D$19</f>
        <v>755.8188194560671</v>
      </c>
      <c r="T73" s="11">
        <f>'Cena na poramnuvanje'!T73*'Sreden kurs'!$D$19</f>
        <v>746.69856833889048</v>
      </c>
      <c r="U73" s="11">
        <f>'Cena na poramnuvanje'!U73*'Sreden kurs'!$D$19</f>
        <v>778.31848051948043</v>
      </c>
      <c r="V73" s="11">
        <f>'Cena na poramnuvanje'!V73*'Sreden kurs'!$D$19</f>
        <v>0</v>
      </c>
      <c r="W73" s="11">
        <f>'Cena na poramnuvanje'!W73*'Sreden kurs'!$D$19</f>
        <v>0</v>
      </c>
      <c r="X73" s="11">
        <f>'Cena na poramnuvanje'!X73*'Sreden kurs'!$D$19</f>
        <v>0</v>
      </c>
      <c r="Y73" s="11">
        <f>'Cena na poramnuvanje'!Y73*'Sreden kurs'!$D$19</f>
        <v>0</v>
      </c>
      <c r="Z73" s="11">
        <f>'Cena na poramnuvanje'!Z73*'Sreden kurs'!$D$19</f>
        <v>0</v>
      </c>
      <c r="AA73" s="9">
        <f>'Cena na poramnuvanje'!AA73*'Sreden kurs'!$D$19</f>
        <v>660.86848158953728</v>
      </c>
    </row>
    <row r="74" spans="2:27">
      <c r="B74" s="67"/>
      <c r="C74" s="10" t="s">
        <v>28</v>
      </c>
      <c r="D74" s="11">
        <f>'Cena na poramnuvanje'!D74*'Sreden kurs'!$D$19</f>
        <v>0</v>
      </c>
      <c r="E74" s="11">
        <f>'Cena na poramnuvanje'!E74*'Sreden kurs'!$D$19</f>
        <v>0</v>
      </c>
      <c r="F74" s="11">
        <f>'Cena na poramnuvanje'!F74*'Sreden kurs'!$D$19</f>
        <v>0</v>
      </c>
      <c r="G74" s="11">
        <f>'Cena na poramnuvanje'!G74*'Sreden kurs'!$D$19</f>
        <v>592.88895000000002</v>
      </c>
      <c r="H74" s="11">
        <f>'Cena na poramnuvanje'!H74*'Sreden kurs'!$D$19</f>
        <v>581.16689999999994</v>
      </c>
      <c r="I74" s="11">
        <f>'Cena na poramnuvanje'!I74*'Sreden kurs'!$D$19</f>
        <v>510.21764999999999</v>
      </c>
      <c r="J74" s="11">
        <f>'Cena na poramnuvanje'!J74*'Sreden kurs'!$D$19</f>
        <v>616.33305000000007</v>
      </c>
      <c r="K74" s="11">
        <f>'Cena na poramnuvanje'!K74*'Sreden kurs'!$D$19</f>
        <v>772.42139999999995</v>
      </c>
      <c r="L74" s="11">
        <f>'Cena na poramnuvanje'!L74*'Sreden kurs'!$D$19</f>
        <v>0</v>
      </c>
      <c r="M74" s="11">
        <f>'Cena na poramnuvanje'!M74*'Sreden kurs'!$D$19</f>
        <v>0</v>
      </c>
      <c r="N74" s="11">
        <f>'Cena na poramnuvanje'!N74*'Sreden kurs'!$D$19</f>
        <v>0</v>
      </c>
      <c r="O74" s="11">
        <f>'Cena na poramnuvanje'!O74*'Sreden kurs'!$D$19</f>
        <v>0</v>
      </c>
      <c r="P74" s="11">
        <f>'Cena na poramnuvanje'!P74*'Sreden kurs'!$D$19</f>
        <v>0</v>
      </c>
      <c r="Q74" s="11">
        <f>'Cena na poramnuvanje'!Q74*'Sreden kurs'!$D$19</f>
        <v>0</v>
      </c>
      <c r="R74" s="11">
        <f>'Cena na poramnuvanje'!R74*'Sreden kurs'!$D$19</f>
        <v>0</v>
      </c>
      <c r="S74" s="11">
        <f>'Cena na poramnuvanje'!S74*'Sreden kurs'!$D$19</f>
        <v>0</v>
      </c>
      <c r="T74" s="11">
        <f>'Cena na poramnuvanje'!T74*'Sreden kurs'!$D$19</f>
        <v>0</v>
      </c>
      <c r="U74" s="11">
        <f>'Cena na poramnuvanje'!U74*'Sreden kurs'!$D$19</f>
        <v>0</v>
      </c>
      <c r="V74" s="11">
        <f>'Cena na poramnuvanje'!V74*'Sreden kurs'!$D$19</f>
        <v>0</v>
      </c>
      <c r="W74" s="11">
        <f>'Cena na poramnuvanje'!W74*'Sreden kurs'!$D$19</f>
        <v>0</v>
      </c>
      <c r="X74" s="11">
        <f>'Cena na poramnuvanje'!X74*'Sreden kurs'!$D$19</f>
        <v>0</v>
      </c>
      <c r="Y74" s="11">
        <f>'Cena na poramnuvanje'!Y74*'Sreden kurs'!$D$19</f>
        <v>0</v>
      </c>
      <c r="Z74" s="11">
        <f>'Cena na poramnuvanje'!Z74*'Sreden kurs'!$D$19</f>
        <v>0</v>
      </c>
      <c r="AA74" s="9">
        <f>'Cena na poramnuvanje'!AA74*'Sreden kurs'!$D$19</f>
        <v>0</v>
      </c>
    </row>
    <row r="75" spans="2:27">
      <c r="B75" s="68"/>
      <c r="C75" s="12" t="s">
        <v>29</v>
      </c>
      <c r="D75" s="13">
        <f>'Cena na poramnuvanje'!D75*'Sreden kurs'!$D$19</f>
        <v>0</v>
      </c>
      <c r="E75" s="13">
        <f>'Cena na poramnuvanje'!E75*'Sreden kurs'!$D$19</f>
        <v>0</v>
      </c>
      <c r="F75" s="13">
        <f>'Cena na poramnuvanje'!F75*'Sreden kurs'!$D$19</f>
        <v>0</v>
      </c>
      <c r="G75" s="13">
        <f>'Cena na poramnuvanje'!G75*'Sreden kurs'!$D$19</f>
        <v>1778.6668499999998</v>
      </c>
      <c r="H75" s="13">
        <f>'Cena na poramnuvanje'!H75*'Sreden kurs'!$D$19</f>
        <v>1742.88375</v>
      </c>
      <c r="I75" s="13">
        <f>'Cena na poramnuvanje'!I75*'Sreden kurs'!$D$19</f>
        <v>1530.6529499999999</v>
      </c>
      <c r="J75" s="13">
        <f>'Cena na poramnuvanje'!J75*'Sreden kurs'!$D$19</f>
        <v>1848.9991499999999</v>
      </c>
      <c r="K75" s="13">
        <f>'Cena na poramnuvanje'!K75*'Sreden kurs'!$D$19</f>
        <v>2316.64725</v>
      </c>
      <c r="L75" s="13">
        <f>'Cena na poramnuvanje'!L75*'Sreden kurs'!$D$19</f>
        <v>0</v>
      </c>
      <c r="M75" s="13">
        <f>'Cena na poramnuvanje'!M75*'Sreden kurs'!$D$19</f>
        <v>0</v>
      </c>
      <c r="N75" s="13">
        <f>'Cena na poramnuvanje'!N75*'Sreden kurs'!$D$19</f>
        <v>0</v>
      </c>
      <c r="O75" s="13">
        <f>'Cena na poramnuvanje'!O75*'Sreden kurs'!$D$19</f>
        <v>0</v>
      </c>
      <c r="P75" s="13">
        <f>'Cena na poramnuvanje'!P75*'Sreden kurs'!$D$19</f>
        <v>0</v>
      </c>
      <c r="Q75" s="13">
        <f>'Cena na poramnuvanje'!Q75*'Sreden kurs'!$D$19</f>
        <v>0</v>
      </c>
      <c r="R75" s="13">
        <f>'Cena na poramnuvanje'!R75*'Sreden kurs'!$D$19</f>
        <v>0</v>
      </c>
      <c r="S75" s="13">
        <f>'Cena na poramnuvanje'!S75*'Sreden kurs'!$D$19</f>
        <v>0</v>
      </c>
      <c r="T75" s="13">
        <f>'Cena na poramnuvanje'!T75*'Sreden kurs'!$D$19</f>
        <v>0</v>
      </c>
      <c r="U75" s="13">
        <f>'Cena na poramnuvanje'!U75*'Sreden kurs'!$D$19</f>
        <v>0</v>
      </c>
      <c r="V75" s="13">
        <f>'Cena na poramnuvanje'!V75*'Sreden kurs'!$D$19</f>
        <v>0</v>
      </c>
      <c r="W75" s="13">
        <f>'Cena na poramnuvanje'!W75*'Sreden kurs'!$D$19</f>
        <v>0</v>
      </c>
      <c r="X75" s="13">
        <f>'Cena na poramnuvanje'!X75*'Sreden kurs'!$D$19</f>
        <v>0</v>
      </c>
      <c r="Y75" s="13">
        <f>'Cena na poramnuvanje'!Y75*'Sreden kurs'!$D$19</f>
        <v>0</v>
      </c>
      <c r="Z75" s="13">
        <f>'Cena na poramnuvanje'!Z75*'Sreden kurs'!$D$19</f>
        <v>0</v>
      </c>
      <c r="AA75" s="14">
        <f>'Cena na poramnuvanje'!AA75*'Sreden kurs'!$D$19</f>
        <v>0</v>
      </c>
    </row>
    <row r="76" spans="2:27">
      <c r="B76" s="66" t="str">
        <f>'Cena na poramnuvanje'!B76:B79</f>
        <v>19.10.2020</v>
      </c>
      <c r="C76" s="7" t="s">
        <v>26</v>
      </c>
      <c r="D76" s="8">
        <f>'Cena na poramnuvanje'!D76*'Sreden kurs'!$D$20</f>
        <v>0</v>
      </c>
      <c r="E76" s="8">
        <f>'Cena na poramnuvanje'!E76*'Sreden kurs'!$D$20</f>
        <v>0</v>
      </c>
      <c r="F76" s="15">
        <f>'Cena na poramnuvanje'!F76*'Sreden kurs'!$D$20</f>
        <v>0</v>
      </c>
      <c r="G76" s="15">
        <f>'Cena na poramnuvanje'!G76*'Sreden kurs'!$D$20</f>
        <v>0</v>
      </c>
      <c r="H76" s="15">
        <f>'Cena na poramnuvanje'!H76*'Sreden kurs'!$D$20</f>
        <v>0</v>
      </c>
      <c r="I76" s="15">
        <f>'Cena na poramnuvanje'!I76*'Sreden kurs'!$D$20</f>
        <v>0</v>
      </c>
      <c r="J76" s="15">
        <f>'Cena na poramnuvanje'!J76*'Sreden kurs'!$D$20</f>
        <v>0</v>
      </c>
      <c r="K76" s="15">
        <f>'Cena na poramnuvanje'!K76*'Sreden kurs'!$D$20</f>
        <v>0</v>
      </c>
      <c r="L76" s="15">
        <f>'Cena na poramnuvanje'!L76*'Sreden kurs'!$D$20</f>
        <v>0</v>
      </c>
      <c r="M76" s="15">
        <f>'Cena na poramnuvanje'!M76*'Sreden kurs'!$D$20</f>
        <v>0</v>
      </c>
      <c r="N76" s="15">
        <f>'Cena na poramnuvanje'!N76*'Sreden kurs'!$D$20</f>
        <v>0</v>
      </c>
      <c r="O76" s="15">
        <f>'Cena na poramnuvanje'!O76*'Sreden kurs'!$D$20</f>
        <v>0</v>
      </c>
      <c r="P76" s="15">
        <f>'Cena na poramnuvanje'!P76*'Sreden kurs'!$D$20</f>
        <v>0</v>
      </c>
      <c r="Q76" s="15">
        <f>'Cena na poramnuvanje'!Q76*'Sreden kurs'!$D$20</f>
        <v>0</v>
      </c>
      <c r="R76" s="15">
        <f>'Cena na poramnuvanje'!R76*'Sreden kurs'!$D$20</f>
        <v>0</v>
      </c>
      <c r="S76" s="15">
        <f>'Cena na poramnuvanje'!S76*'Sreden kurs'!$D$20</f>
        <v>0</v>
      </c>
      <c r="T76" s="15">
        <f>'Cena na poramnuvanje'!T76*'Sreden kurs'!$D$20</f>
        <v>0</v>
      </c>
      <c r="U76" s="15">
        <f>'Cena na poramnuvanje'!U76*'Sreden kurs'!$D$20</f>
        <v>0</v>
      </c>
      <c r="V76" s="15">
        <f>'Cena na poramnuvanje'!V76*'Sreden kurs'!$D$20</f>
        <v>0</v>
      </c>
      <c r="W76" s="15">
        <f>'Cena na poramnuvanje'!W76*'Sreden kurs'!$D$20</f>
        <v>0</v>
      </c>
      <c r="X76" s="15">
        <f>'Cena na poramnuvanje'!X76*'Sreden kurs'!$D$20</f>
        <v>0</v>
      </c>
      <c r="Y76" s="15">
        <f>'Cena na poramnuvanje'!Y76*'Sreden kurs'!$D$20</f>
        <v>0</v>
      </c>
      <c r="Z76" s="16">
        <f>'Cena na poramnuvanje'!Z76*'Sreden kurs'!$D$20</f>
        <v>0</v>
      </c>
      <c r="AA76" s="17">
        <f>'Cena na poramnuvanje'!AA76*'Sreden kurs'!$D$20</f>
        <v>2922.1836749999998</v>
      </c>
    </row>
    <row r="77" spans="2:27">
      <c r="B77" s="67"/>
      <c r="C77" s="10" t="s">
        <v>27</v>
      </c>
      <c r="D77" s="11">
        <f>'Cena na poramnuvanje'!D77*'Sreden kurs'!$D$20</f>
        <v>642.24495000000002</v>
      </c>
      <c r="E77" s="11">
        <f>'Cena na poramnuvanje'!E77*'Sreden kurs'!$D$20</f>
        <v>650.88225</v>
      </c>
      <c r="F77" s="11">
        <f>'Cena na poramnuvanje'!F77*'Sreden kurs'!$D$20</f>
        <v>650.88225</v>
      </c>
      <c r="G77" s="11">
        <f>'Cena na poramnuvanje'!G77*'Sreden kurs'!$D$20</f>
        <v>0</v>
      </c>
      <c r="H77" s="11">
        <f>'Cena na poramnuvanje'!H77*'Sreden kurs'!$D$20</f>
        <v>0</v>
      </c>
      <c r="I77" s="11">
        <f>'Cena na poramnuvanje'!I77*'Sreden kurs'!$D$20</f>
        <v>0</v>
      </c>
      <c r="J77" s="11">
        <f>'Cena na poramnuvanje'!J77*'Sreden kurs'!$D$20</f>
        <v>0</v>
      </c>
      <c r="K77" s="11">
        <f>'Cena na poramnuvanje'!K77*'Sreden kurs'!$D$20</f>
        <v>0</v>
      </c>
      <c r="L77" s="11">
        <f>'Cena na poramnuvanje'!L77*'Sreden kurs'!$D$20</f>
        <v>1220.9440500000001</v>
      </c>
      <c r="M77" s="11">
        <f>'Cena na poramnuvanje'!M77*'Sreden kurs'!$D$20</f>
        <v>1192.6573150684933</v>
      </c>
      <c r="N77" s="11">
        <f>'Cena na poramnuvanje'!N77*'Sreden kurs'!$D$20</f>
        <v>1102.615087966805</v>
      </c>
      <c r="O77" s="11">
        <f>'Cena na poramnuvanje'!O77*'Sreden kurs'!$D$20</f>
        <v>1012.6694993786247</v>
      </c>
      <c r="P77" s="11">
        <f>'Cena na poramnuvanje'!P77*'Sreden kurs'!$D$20</f>
        <v>968.94159113767512</v>
      </c>
      <c r="Q77" s="11">
        <f>'Cena na poramnuvanje'!Q77*'Sreden kurs'!$D$20</f>
        <v>926.76879581607295</v>
      </c>
      <c r="R77" s="11">
        <f>'Cena na poramnuvanje'!R77*'Sreden kurs'!$D$20</f>
        <v>815.0907111311443</v>
      </c>
      <c r="S77" s="11">
        <f>'Cena na poramnuvanje'!S77*'Sreden kurs'!$D$20</f>
        <v>867.62805508474571</v>
      </c>
      <c r="T77" s="11">
        <f>'Cena na poramnuvanje'!T77*'Sreden kurs'!$D$20</f>
        <v>900.8448338812608</v>
      </c>
      <c r="U77" s="11">
        <f>'Cena na poramnuvanje'!U77*'Sreden kurs'!$D$20</f>
        <v>1106.7656379789698</v>
      </c>
      <c r="V77" s="11">
        <f>'Cena na poramnuvanje'!V77*'Sreden kurs'!$D$20</f>
        <v>1476.2374918748023</v>
      </c>
      <c r="W77" s="11">
        <f>'Cena na poramnuvanje'!W77*'Sreden kurs'!$D$20</f>
        <v>1447.3765416506719</v>
      </c>
      <c r="X77" s="11">
        <f>'Cena na poramnuvanje'!X77*'Sreden kurs'!$D$20</f>
        <v>1162.3341709861693</v>
      </c>
      <c r="Y77" s="11">
        <f>'Cena na poramnuvanje'!Y77*'Sreden kurs'!$D$20</f>
        <v>1129.8388022346369</v>
      </c>
      <c r="Z77" s="11">
        <f>'Cena na poramnuvanje'!Z77*'Sreden kurs'!$D$20</f>
        <v>935.98157222739974</v>
      </c>
      <c r="AA77" s="9">
        <f>'Cena na poramnuvanje'!AA77*'Sreden kurs'!$D$20</f>
        <v>0</v>
      </c>
    </row>
    <row r="78" spans="2:27" ht="24" customHeight="1">
      <c r="B78" s="67"/>
      <c r="C78" s="10" t="s">
        <v>28</v>
      </c>
      <c r="D78" s="11">
        <f>'Cena na poramnuvanje'!D78*'Sreden kurs'!$D$20</f>
        <v>0</v>
      </c>
      <c r="E78" s="11">
        <f>'Cena na poramnuvanje'!E78*'Sreden kurs'!$D$20</f>
        <v>0</v>
      </c>
      <c r="F78" s="11">
        <f>'Cena na poramnuvanje'!F78*'Sreden kurs'!$D$20</f>
        <v>0</v>
      </c>
      <c r="G78" s="11">
        <f>'Cena na poramnuvanje'!G78*'Sreden kurs'!$D$20</f>
        <v>925.42499999999995</v>
      </c>
      <c r="H78" s="11">
        <f>'Cena na poramnuvanje'!H78*'Sreden kurs'!$D$20</f>
        <v>935.91314999999997</v>
      </c>
      <c r="I78" s="11">
        <f>'Cena na poramnuvanje'!I78*'Sreden kurs'!$D$20</f>
        <v>1078.4286</v>
      </c>
      <c r="J78" s="11">
        <f>'Cena na poramnuvanje'!J78*'Sreden kurs'!$D$20</f>
        <v>1481.2969500000002</v>
      </c>
      <c r="K78" s="11">
        <f>'Cena na poramnuvanje'!K78*'Sreden kurs'!$D$20</f>
        <v>1840.36185</v>
      </c>
      <c r="L78" s="11">
        <f>'Cena na poramnuvanje'!L78*'Sreden kurs'!$D$20</f>
        <v>0</v>
      </c>
      <c r="M78" s="11">
        <f>'Cena na poramnuvanje'!M78*'Sreden kurs'!$D$20</f>
        <v>0</v>
      </c>
      <c r="N78" s="11">
        <f>'Cena na poramnuvanje'!N78*'Sreden kurs'!$D$20</f>
        <v>0</v>
      </c>
      <c r="O78" s="11">
        <f>'Cena na poramnuvanje'!O78*'Sreden kurs'!$D$20</f>
        <v>0</v>
      </c>
      <c r="P78" s="11">
        <f>'Cena na poramnuvanje'!P78*'Sreden kurs'!$D$20</f>
        <v>0</v>
      </c>
      <c r="Q78" s="11">
        <f>'Cena na poramnuvanje'!Q78*'Sreden kurs'!$D$20</f>
        <v>0</v>
      </c>
      <c r="R78" s="11">
        <f>'Cena na poramnuvanje'!R78*'Sreden kurs'!$D$20</f>
        <v>0</v>
      </c>
      <c r="S78" s="11">
        <f>'Cena na poramnuvanje'!S78*'Sreden kurs'!$D$20</f>
        <v>0</v>
      </c>
      <c r="T78" s="11">
        <f>'Cena na poramnuvanje'!T78*'Sreden kurs'!$D$20</f>
        <v>0</v>
      </c>
      <c r="U78" s="11">
        <f>'Cena na poramnuvanje'!U78*'Sreden kurs'!$D$20</f>
        <v>0</v>
      </c>
      <c r="V78" s="11">
        <f>'Cena na poramnuvanje'!V78*'Sreden kurs'!$D$20</f>
        <v>0</v>
      </c>
      <c r="W78" s="11">
        <f>'Cena na poramnuvanje'!W78*'Sreden kurs'!$D$20</f>
        <v>0</v>
      </c>
      <c r="X78" s="11">
        <f>'Cena na poramnuvanje'!X78*'Sreden kurs'!$D$20</f>
        <v>0</v>
      </c>
      <c r="Y78" s="11">
        <f>'Cena na poramnuvanje'!Y78*'Sreden kurs'!$D$20</f>
        <v>0</v>
      </c>
      <c r="Z78" s="11">
        <f>'Cena na poramnuvanje'!Z78*'Sreden kurs'!$D$20</f>
        <v>0</v>
      </c>
      <c r="AA78" s="9">
        <f>'Cena na poramnuvanje'!AA78*'Sreden kurs'!$D$20</f>
        <v>0</v>
      </c>
    </row>
    <row r="79" spans="2:27">
      <c r="B79" s="68"/>
      <c r="C79" s="12" t="s">
        <v>29</v>
      </c>
      <c r="D79" s="13">
        <f>'Cena na poramnuvanje'!D79*'Sreden kurs'!$D$20</f>
        <v>0</v>
      </c>
      <c r="E79" s="13">
        <f>'Cena na poramnuvanje'!E79*'Sreden kurs'!$D$20</f>
        <v>0</v>
      </c>
      <c r="F79" s="13">
        <f>'Cena na poramnuvanje'!F79*'Sreden kurs'!$D$20</f>
        <v>0</v>
      </c>
      <c r="G79" s="13">
        <f>'Cena na poramnuvanje'!G79*'Sreden kurs'!$D$20</f>
        <v>2776.2750000000001</v>
      </c>
      <c r="H79" s="13">
        <f>'Cena na poramnuvanje'!H79*'Sreden kurs'!$D$20</f>
        <v>2807.1224999999999</v>
      </c>
      <c r="I79" s="13">
        <f>'Cena na poramnuvanje'!I79*'Sreden kurs'!$D$20</f>
        <v>3235.2857999999997</v>
      </c>
      <c r="J79" s="13">
        <f>'Cena na poramnuvanje'!J79*'Sreden kurs'!$D$20</f>
        <v>4443.2739000000001</v>
      </c>
      <c r="K79" s="13">
        <f>'Cena na poramnuvanje'!K79*'Sreden kurs'!$D$20</f>
        <v>5520.4686000000002</v>
      </c>
      <c r="L79" s="13">
        <f>'Cena na poramnuvanje'!L79*'Sreden kurs'!$D$20</f>
        <v>0</v>
      </c>
      <c r="M79" s="13">
        <f>'Cena na poramnuvanje'!M79*'Sreden kurs'!$D$20</f>
        <v>0</v>
      </c>
      <c r="N79" s="13">
        <f>'Cena na poramnuvanje'!N79*'Sreden kurs'!$D$20</f>
        <v>0</v>
      </c>
      <c r="O79" s="13">
        <f>'Cena na poramnuvanje'!O79*'Sreden kurs'!$D$20</f>
        <v>0</v>
      </c>
      <c r="P79" s="13">
        <f>'Cena na poramnuvanje'!P79*'Sreden kurs'!$D$20</f>
        <v>0</v>
      </c>
      <c r="Q79" s="13">
        <f>'Cena na poramnuvanje'!Q79*'Sreden kurs'!$D$20</f>
        <v>0</v>
      </c>
      <c r="R79" s="13">
        <f>'Cena na poramnuvanje'!R79*'Sreden kurs'!$D$20</f>
        <v>0</v>
      </c>
      <c r="S79" s="13">
        <f>'Cena na poramnuvanje'!S79*'Sreden kurs'!$D$20</f>
        <v>0</v>
      </c>
      <c r="T79" s="13">
        <f>'Cena na poramnuvanje'!T79*'Sreden kurs'!$D$20</f>
        <v>0</v>
      </c>
      <c r="U79" s="13">
        <f>'Cena na poramnuvanje'!U79*'Sreden kurs'!$D$20</f>
        <v>0</v>
      </c>
      <c r="V79" s="13">
        <f>'Cena na poramnuvanje'!V79*'Sreden kurs'!$D$20</f>
        <v>0</v>
      </c>
      <c r="W79" s="13">
        <f>'Cena na poramnuvanje'!W79*'Sreden kurs'!$D$20</f>
        <v>0</v>
      </c>
      <c r="X79" s="13">
        <f>'Cena na poramnuvanje'!X79*'Sreden kurs'!$D$20</f>
        <v>0</v>
      </c>
      <c r="Y79" s="13">
        <f>'Cena na poramnuvanje'!Y79*'Sreden kurs'!$D$20</f>
        <v>0</v>
      </c>
      <c r="Z79" s="13">
        <f>'Cena na poramnuvanje'!Z79*'Sreden kurs'!$D$20</f>
        <v>0</v>
      </c>
      <c r="AA79" s="14">
        <f>'Cena na poramnuvanje'!AA79*'Sreden kurs'!$D$20</f>
        <v>0</v>
      </c>
    </row>
    <row r="80" spans="2:27">
      <c r="B80" s="66" t="str">
        <f>'Cena na poramnuvanje'!B80:B83</f>
        <v>20.10.2020</v>
      </c>
      <c r="C80" s="7" t="s">
        <v>26</v>
      </c>
      <c r="D80" s="8">
        <f>'Cena na poramnuvanje'!D80*'Sreden kurs'!$D$21</f>
        <v>2542.8730736842108</v>
      </c>
      <c r="E80" s="8">
        <f>'Cena na poramnuvanje'!E80*'Sreden kurs'!$D$21</f>
        <v>0</v>
      </c>
      <c r="F80" s="15">
        <f>'Cena na poramnuvanje'!F80*'Sreden kurs'!$D$21</f>
        <v>0</v>
      </c>
      <c r="G80" s="15">
        <f>'Cena na poramnuvanje'!G80*'Sreden kurs'!$D$21</f>
        <v>0</v>
      </c>
      <c r="H80" s="15">
        <f>'Cena na poramnuvanje'!H80*'Sreden kurs'!$D$21</f>
        <v>0</v>
      </c>
      <c r="I80" s="15">
        <f>'Cena na poramnuvanje'!I80*'Sreden kurs'!$D$21</f>
        <v>0</v>
      </c>
      <c r="J80" s="15">
        <f>'Cena na poramnuvanje'!J80*'Sreden kurs'!$D$21</f>
        <v>0</v>
      </c>
      <c r="K80" s="15">
        <f>'Cena na poramnuvanje'!K80*'Sreden kurs'!$D$21</f>
        <v>4176.7669237499995</v>
      </c>
      <c r="L80" s="15">
        <f>'Cena na poramnuvanje'!L80*'Sreden kurs'!$D$21</f>
        <v>4594.5972957446811</v>
      </c>
      <c r="M80" s="15">
        <f>'Cena na poramnuvanje'!M80*'Sreden kurs'!$D$21</f>
        <v>4032.6108683451885</v>
      </c>
      <c r="N80" s="15">
        <f>'Cena na poramnuvanje'!N80*'Sreden kurs'!$D$21</f>
        <v>3396.8010250000002</v>
      </c>
      <c r="O80" s="15">
        <f>'Cena na poramnuvanje'!O80*'Sreden kurs'!$D$21</f>
        <v>3129.3541723404255</v>
      </c>
      <c r="P80" s="15">
        <f>'Cena na poramnuvanje'!P80*'Sreden kurs'!$D$21</f>
        <v>4119.9921000000004</v>
      </c>
      <c r="Q80" s="15">
        <f>'Cena na poramnuvanje'!Q80*'Sreden kurs'!$D$21</f>
        <v>3892.3375500000002</v>
      </c>
      <c r="R80" s="15">
        <f>'Cena na poramnuvanje'!R80*'Sreden kurs'!$D$21</f>
        <v>3459.2386500000002</v>
      </c>
      <c r="S80" s="15">
        <f>'Cena na poramnuvanje'!S80*'Sreden kurs'!$D$21</f>
        <v>3685.6592999999998</v>
      </c>
      <c r="T80" s="15">
        <f>'Cena na poramnuvanje'!T80*'Sreden kurs'!$D$21</f>
        <v>0</v>
      </c>
      <c r="U80" s="15">
        <f>'Cena na poramnuvanje'!U80*'Sreden kurs'!$D$21</f>
        <v>0</v>
      </c>
      <c r="V80" s="15">
        <f>'Cena na poramnuvanje'!V80*'Sreden kurs'!$D$21</f>
        <v>0</v>
      </c>
      <c r="W80" s="15">
        <f>'Cena na poramnuvanje'!W80*'Sreden kurs'!$D$21</f>
        <v>7033.2300000000005</v>
      </c>
      <c r="X80" s="15">
        <f>'Cena na poramnuvanje'!X80*'Sreden kurs'!$D$21</f>
        <v>4385.2721815789473</v>
      </c>
      <c r="Y80" s="15">
        <f>'Cena na poramnuvanje'!Y80*'Sreden kurs'!$D$21</f>
        <v>3585.4049249999998</v>
      </c>
      <c r="Z80" s="16">
        <f>'Cena na poramnuvanje'!Z80*'Sreden kurs'!$D$21</f>
        <v>0</v>
      </c>
      <c r="AA80" s="17">
        <f>'Cena na poramnuvanje'!AA80*'Sreden kurs'!$D$21</f>
        <v>0</v>
      </c>
    </row>
    <row r="81" spans="2:27">
      <c r="B81" s="67"/>
      <c r="C81" s="10" t="s">
        <v>27</v>
      </c>
      <c r="D81" s="11">
        <f>'Cena na poramnuvanje'!D81*'Sreden kurs'!$D$21</f>
        <v>0</v>
      </c>
      <c r="E81" s="11">
        <f>'Cena na poramnuvanje'!E81*'Sreden kurs'!$D$21</f>
        <v>0</v>
      </c>
      <c r="F81" s="11">
        <f>'Cena na poramnuvanje'!F81*'Sreden kurs'!$D$21</f>
        <v>650.88225</v>
      </c>
      <c r="G81" s="11">
        <f>'Cena na poramnuvanje'!G81*'Sreden kurs'!$D$21</f>
        <v>0</v>
      </c>
      <c r="H81" s="11">
        <f>'Cena na poramnuvanje'!H81*'Sreden kurs'!$D$21</f>
        <v>0</v>
      </c>
      <c r="I81" s="11">
        <f>'Cena na poramnuvanje'!I81*'Sreden kurs'!$D$21</f>
        <v>0</v>
      </c>
      <c r="J81" s="11">
        <f>'Cena na poramnuvanje'!J81*'Sreden kurs'!$D$21</f>
        <v>0</v>
      </c>
      <c r="K81" s="11">
        <f>'Cena na poramnuvanje'!K81*'Sreden kurs'!$D$21</f>
        <v>0</v>
      </c>
      <c r="L81" s="11">
        <f>'Cena na poramnuvanje'!L81*'Sreden kurs'!$D$21</f>
        <v>0</v>
      </c>
      <c r="M81" s="11">
        <f>'Cena na poramnuvanje'!M81*'Sreden kurs'!$D$21</f>
        <v>0</v>
      </c>
      <c r="N81" s="11">
        <f>'Cena na poramnuvanje'!N81*'Sreden kurs'!$D$21</f>
        <v>0</v>
      </c>
      <c r="O81" s="11">
        <f>'Cena na poramnuvanje'!O81*'Sreden kurs'!$D$21</f>
        <v>0</v>
      </c>
      <c r="P81" s="11">
        <f>'Cena na poramnuvanje'!P81*'Sreden kurs'!$D$21</f>
        <v>0</v>
      </c>
      <c r="Q81" s="11">
        <f>'Cena na poramnuvanje'!Q81*'Sreden kurs'!$D$21</f>
        <v>0</v>
      </c>
      <c r="R81" s="11">
        <f>'Cena na poramnuvanje'!R81*'Sreden kurs'!$D$21</f>
        <v>0</v>
      </c>
      <c r="S81" s="11">
        <f>'Cena na poramnuvanje'!S81*'Sreden kurs'!$D$21</f>
        <v>0</v>
      </c>
      <c r="T81" s="11">
        <f>'Cena na poramnuvanje'!T81*'Sreden kurs'!$D$21</f>
        <v>1505.3579999999999</v>
      </c>
      <c r="U81" s="11">
        <f>'Cena na poramnuvanje'!U81*'Sreden kurs'!$D$21</f>
        <v>973.89999025040572</v>
      </c>
      <c r="V81" s="11">
        <f>'Cena na poramnuvanje'!V81*'Sreden kurs'!$D$21</f>
        <v>2156.2402500000003</v>
      </c>
      <c r="W81" s="11">
        <f>'Cena na poramnuvanje'!W81*'Sreden kurs'!$D$21</f>
        <v>0</v>
      </c>
      <c r="X81" s="11">
        <f>'Cena na poramnuvanje'!X81*'Sreden kurs'!$D$21</f>
        <v>0</v>
      </c>
      <c r="Y81" s="11">
        <f>'Cena na poramnuvanje'!Y81*'Sreden kurs'!$D$21</f>
        <v>0</v>
      </c>
      <c r="Z81" s="11">
        <f>'Cena na poramnuvanje'!Z81*'Sreden kurs'!$D$21</f>
        <v>1211.6898000000001</v>
      </c>
      <c r="AA81" s="9">
        <f>'Cena na poramnuvanje'!AA81*'Sreden kurs'!$D$21</f>
        <v>986.50305000000003</v>
      </c>
    </row>
    <row r="82" spans="2:27">
      <c r="B82" s="67"/>
      <c r="C82" s="10" t="s">
        <v>28</v>
      </c>
      <c r="D82" s="11">
        <f>'Cena na poramnuvanje'!D82*'Sreden kurs'!$D$21</f>
        <v>0</v>
      </c>
      <c r="E82" s="11">
        <f>'Cena na poramnuvanje'!E82*'Sreden kurs'!$D$21</f>
        <v>911.85209999999995</v>
      </c>
      <c r="F82" s="11">
        <f>'Cena na poramnuvanje'!F82*'Sreden kurs'!$D$21</f>
        <v>0</v>
      </c>
      <c r="G82" s="11">
        <f>'Cena na poramnuvanje'!G82*'Sreden kurs'!$D$21</f>
        <v>725.53319999999997</v>
      </c>
      <c r="H82" s="11">
        <f>'Cena na poramnuvanje'!H82*'Sreden kurs'!$D$21</f>
        <v>785.37734999999998</v>
      </c>
      <c r="I82" s="11">
        <f>'Cena na poramnuvanje'!I82*'Sreden kurs'!$D$21</f>
        <v>905.06565000000001</v>
      </c>
      <c r="J82" s="11">
        <f>'Cena na poramnuvanje'!J82*'Sreden kurs'!$D$21</f>
        <v>1422.0697500000001</v>
      </c>
      <c r="K82" s="11">
        <f>'Cena na poramnuvanje'!K82*'Sreden kurs'!$D$21</f>
        <v>0</v>
      </c>
      <c r="L82" s="11">
        <f>'Cena na poramnuvanje'!L82*'Sreden kurs'!$D$21</f>
        <v>0</v>
      </c>
      <c r="M82" s="11">
        <f>'Cena na poramnuvanje'!M82*'Sreden kurs'!$D$21</f>
        <v>0</v>
      </c>
      <c r="N82" s="11">
        <f>'Cena na poramnuvanje'!N82*'Sreden kurs'!$D$21</f>
        <v>0</v>
      </c>
      <c r="O82" s="11">
        <f>'Cena na poramnuvanje'!O82*'Sreden kurs'!$D$21</f>
        <v>0</v>
      </c>
      <c r="P82" s="11">
        <f>'Cena na poramnuvanje'!P82*'Sreden kurs'!$D$21</f>
        <v>0</v>
      </c>
      <c r="Q82" s="11">
        <f>'Cena na poramnuvanje'!Q82*'Sreden kurs'!$D$21</f>
        <v>0</v>
      </c>
      <c r="R82" s="11">
        <f>'Cena na poramnuvanje'!R82*'Sreden kurs'!$D$21</f>
        <v>0</v>
      </c>
      <c r="S82" s="11">
        <f>'Cena na poramnuvanje'!S82*'Sreden kurs'!$D$21</f>
        <v>0</v>
      </c>
      <c r="T82" s="11">
        <f>'Cena na poramnuvanje'!T82*'Sreden kurs'!$D$21</f>
        <v>0</v>
      </c>
      <c r="U82" s="11">
        <f>'Cena na poramnuvanje'!U82*'Sreden kurs'!$D$21</f>
        <v>0</v>
      </c>
      <c r="V82" s="11">
        <f>'Cena na poramnuvanje'!V82*'Sreden kurs'!$D$21</f>
        <v>0</v>
      </c>
      <c r="W82" s="11">
        <f>'Cena na poramnuvanje'!W82*'Sreden kurs'!$D$21</f>
        <v>0</v>
      </c>
      <c r="X82" s="11">
        <f>'Cena na poramnuvanje'!X82*'Sreden kurs'!$D$21</f>
        <v>0</v>
      </c>
      <c r="Y82" s="11">
        <f>'Cena na poramnuvanje'!Y82*'Sreden kurs'!$D$21</f>
        <v>0</v>
      </c>
      <c r="Z82" s="11">
        <f>'Cena na poramnuvanje'!Z82*'Sreden kurs'!$D$21</f>
        <v>0</v>
      </c>
      <c r="AA82" s="9">
        <f>'Cena na poramnuvanje'!AA82*'Sreden kurs'!$D$21</f>
        <v>0</v>
      </c>
    </row>
    <row r="83" spans="2:27">
      <c r="B83" s="68"/>
      <c r="C83" s="12" t="s">
        <v>29</v>
      </c>
      <c r="D83" s="13">
        <f>'Cena na poramnuvanje'!D83*'Sreden kurs'!$D$21</f>
        <v>0</v>
      </c>
      <c r="E83" s="13">
        <f>'Cena na poramnuvanje'!E83*'Sreden kurs'!$D$21</f>
        <v>2735.5563000000002</v>
      </c>
      <c r="F83" s="13">
        <f>'Cena na poramnuvanje'!F83*'Sreden kurs'!$D$21</f>
        <v>0</v>
      </c>
      <c r="G83" s="13">
        <f>'Cena na poramnuvanje'!G83*'Sreden kurs'!$D$21</f>
        <v>2176.5996</v>
      </c>
      <c r="H83" s="13">
        <f>'Cena na poramnuvanje'!H83*'Sreden kurs'!$D$21</f>
        <v>2355.5151000000001</v>
      </c>
      <c r="I83" s="13">
        <f>'Cena na poramnuvanje'!I83*'Sreden kurs'!$D$21</f>
        <v>2715.19695</v>
      </c>
      <c r="J83" s="13">
        <f>'Cena na poramnuvanje'!J83*'Sreden kurs'!$D$21</f>
        <v>4266.2092500000008</v>
      </c>
      <c r="K83" s="13">
        <f>'Cena na poramnuvanje'!K83*'Sreden kurs'!$D$21</f>
        <v>0</v>
      </c>
      <c r="L83" s="13">
        <f>'Cena na poramnuvanje'!L83*'Sreden kurs'!$D$21</f>
        <v>0</v>
      </c>
      <c r="M83" s="13">
        <f>'Cena na poramnuvanje'!M83*'Sreden kurs'!$D$21</f>
        <v>0</v>
      </c>
      <c r="N83" s="13">
        <f>'Cena na poramnuvanje'!N83*'Sreden kurs'!$D$21</f>
        <v>0</v>
      </c>
      <c r="O83" s="13">
        <f>'Cena na poramnuvanje'!O83*'Sreden kurs'!$D$21</f>
        <v>0</v>
      </c>
      <c r="P83" s="13">
        <f>'Cena na poramnuvanje'!P83*'Sreden kurs'!$D$21</f>
        <v>0</v>
      </c>
      <c r="Q83" s="13">
        <f>'Cena na poramnuvanje'!Q83*'Sreden kurs'!$D$21</f>
        <v>0</v>
      </c>
      <c r="R83" s="13">
        <f>'Cena na poramnuvanje'!R83*'Sreden kurs'!$D$21</f>
        <v>0</v>
      </c>
      <c r="S83" s="13">
        <f>'Cena na poramnuvanje'!S83*'Sreden kurs'!$D$21</f>
        <v>0</v>
      </c>
      <c r="T83" s="13">
        <f>'Cena na poramnuvanje'!T83*'Sreden kurs'!$D$21</f>
        <v>0</v>
      </c>
      <c r="U83" s="13">
        <f>'Cena na poramnuvanje'!U83*'Sreden kurs'!$D$21</f>
        <v>0</v>
      </c>
      <c r="V83" s="13">
        <f>'Cena na poramnuvanje'!V83*'Sreden kurs'!$D$21</f>
        <v>0</v>
      </c>
      <c r="W83" s="13">
        <f>'Cena na poramnuvanje'!W83*'Sreden kurs'!$D$21</f>
        <v>0</v>
      </c>
      <c r="X83" s="13">
        <f>'Cena na poramnuvanje'!X83*'Sreden kurs'!$D$21</f>
        <v>0</v>
      </c>
      <c r="Y83" s="13">
        <f>'Cena na poramnuvanje'!Y83*'Sreden kurs'!$D$21</f>
        <v>0</v>
      </c>
      <c r="Z83" s="13">
        <f>'Cena na poramnuvanje'!Z83*'Sreden kurs'!$D$21</f>
        <v>0</v>
      </c>
      <c r="AA83" s="14">
        <f>'Cena na poramnuvanje'!AA83*'Sreden kurs'!$D$21</f>
        <v>0</v>
      </c>
    </row>
    <row r="84" spans="2:27">
      <c r="B84" s="66" t="str">
        <f>'Cena na poramnuvanje'!B84:B87</f>
        <v>21.10.2020</v>
      </c>
      <c r="C84" s="7" t="s">
        <v>26</v>
      </c>
      <c r="D84" s="8">
        <f>'Cena na poramnuvanje'!D84*'Sreden kurs'!$D$22</f>
        <v>0</v>
      </c>
      <c r="E84" s="8">
        <f>'Cena na poramnuvanje'!E84*'Sreden kurs'!$D$22</f>
        <v>0</v>
      </c>
      <c r="F84" s="15">
        <f>'Cena na poramnuvanje'!F84*'Sreden kurs'!$D$22</f>
        <v>0</v>
      </c>
      <c r="G84" s="15">
        <f>'Cena na poramnuvanje'!G84*'Sreden kurs'!$D$22</f>
        <v>0</v>
      </c>
      <c r="H84" s="15">
        <f>'Cena na poramnuvanje'!H84*'Sreden kurs'!$D$22</f>
        <v>0</v>
      </c>
      <c r="I84" s="15">
        <f>'Cena na poramnuvanje'!I84*'Sreden kurs'!$D$22</f>
        <v>0</v>
      </c>
      <c r="J84" s="15">
        <f>'Cena na poramnuvanje'!J84*'Sreden kurs'!$D$22</f>
        <v>0</v>
      </c>
      <c r="K84" s="15">
        <f>'Cena na poramnuvanje'!K84*'Sreden kurs'!$D$22</f>
        <v>4017.7546714285713</v>
      </c>
      <c r="L84" s="15">
        <f>'Cena na poramnuvanje'!L84*'Sreden kurs'!$D$22</f>
        <v>4174.9006500000005</v>
      </c>
      <c r="M84" s="15">
        <f>'Cena na poramnuvanje'!M84*'Sreden kurs'!$D$22</f>
        <v>3826.8067304347824</v>
      </c>
      <c r="N84" s="15">
        <f>'Cena na poramnuvanje'!N84*'Sreden kurs'!$D$22</f>
        <v>3485.4496772727271</v>
      </c>
      <c r="O84" s="15">
        <f>'Cena na poramnuvanje'!O84*'Sreden kurs'!$D$22</f>
        <v>0</v>
      </c>
      <c r="P84" s="15">
        <f>'Cena na poramnuvanje'!P84*'Sreden kurs'!$D$22</f>
        <v>0</v>
      </c>
      <c r="Q84" s="15">
        <f>'Cena na poramnuvanje'!Q84*'Sreden kurs'!$D$22</f>
        <v>0</v>
      </c>
      <c r="R84" s="15">
        <f>'Cena na poramnuvanje'!R84*'Sreden kurs'!$D$22</f>
        <v>0</v>
      </c>
      <c r="S84" s="15">
        <f>'Cena na poramnuvanje'!S84*'Sreden kurs'!$D$22</f>
        <v>0</v>
      </c>
      <c r="T84" s="15">
        <f>'Cena na poramnuvanje'!T84*'Sreden kurs'!$D$22</f>
        <v>0</v>
      </c>
      <c r="U84" s="15">
        <f>'Cena na poramnuvanje'!U84*'Sreden kurs'!$D$22</f>
        <v>0</v>
      </c>
      <c r="V84" s="15">
        <f>'Cena na poramnuvanje'!V84*'Sreden kurs'!$D$22</f>
        <v>4596.4811183315041</v>
      </c>
      <c r="W84" s="15">
        <f>'Cena na poramnuvanje'!W84*'Sreden kurs'!$D$22</f>
        <v>4875.4933180851058</v>
      </c>
      <c r="X84" s="15">
        <f>'Cena na poramnuvanje'!X84*'Sreden kurs'!$D$22</f>
        <v>4207.9942335937503</v>
      </c>
      <c r="Y84" s="15">
        <f>'Cena na poramnuvanje'!Y84*'Sreden kurs'!$D$22</f>
        <v>3369.7508332652101</v>
      </c>
      <c r="Z84" s="16">
        <f>'Cena na poramnuvanje'!Z84*'Sreden kurs'!$D$22</f>
        <v>2669.0511813559324</v>
      </c>
      <c r="AA84" s="17">
        <f>'Cena na poramnuvanje'!AA84*'Sreden kurs'!$D$22</f>
        <v>2316.7467580645157</v>
      </c>
    </row>
    <row r="85" spans="2:27">
      <c r="B85" s="67"/>
      <c r="C85" s="10" t="s">
        <v>27</v>
      </c>
      <c r="D85" s="11">
        <f>'Cena na poramnuvanje'!D85*'Sreden kurs'!$D$22</f>
        <v>680.58398571428575</v>
      </c>
      <c r="E85" s="11">
        <f>'Cena na poramnuvanje'!E85*'Sreden kurs'!$D$22</f>
        <v>650.88225</v>
      </c>
      <c r="F85" s="11">
        <f>'Cena na poramnuvanje'!F85*'Sreden kurs'!$D$22</f>
        <v>650.88225</v>
      </c>
      <c r="G85" s="11">
        <f>'Cena na poramnuvanje'!G85*'Sreden kurs'!$D$22</f>
        <v>0</v>
      </c>
      <c r="H85" s="11">
        <f>'Cena na poramnuvanje'!H85*'Sreden kurs'!$D$22</f>
        <v>0</v>
      </c>
      <c r="I85" s="11">
        <f>'Cena na poramnuvanje'!I85*'Sreden kurs'!$D$22</f>
        <v>0</v>
      </c>
      <c r="J85" s="11">
        <f>'Cena na poramnuvanje'!J85*'Sreden kurs'!$D$22</f>
        <v>0</v>
      </c>
      <c r="K85" s="11">
        <f>'Cena na poramnuvanje'!K85*'Sreden kurs'!$D$22</f>
        <v>0</v>
      </c>
      <c r="L85" s="11">
        <f>'Cena na poramnuvanje'!L85*'Sreden kurs'!$D$22</f>
        <v>0</v>
      </c>
      <c r="M85" s="11">
        <f>'Cena na poramnuvanje'!M85*'Sreden kurs'!$D$22</f>
        <v>0</v>
      </c>
      <c r="N85" s="11">
        <f>'Cena na poramnuvanje'!N85*'Sreden kurs'!$D$22</f>
        <v>0</v>
      </c>
      <c r="O85" s="11">
        <f>'Cena na poramnuvanje'!O85*'Sreden kurs'!$D$22</f>
        <v>758.64285000000018</v>
      </c>
      <c r="P85" s="11">
        <f>'Cena na poramnuvanje'!P85*'Sreden kurs'!$D$22</f>
        <v>1186.3948500000001</v>
      </c>
      <c r="Q85" s="11">
        <f>'Cena na poramnuvanje'!Q85*'Sreden kurs'!$D$22</f>
        <v>1140.1236000000001</v>
      </c>
      <c r="R85" s="11">
        <f>'Cena na poramnuvanje'!R85*'Sreden kurs'!$D$22</f>
        <v>1074.10995</v>
      </c>
      <c r="S85" s="11">
        <f>'Cena na poramnuvanje'!S85*'Sreden kurs'!$D$22</f>
        <v>874.76089900030752</v>
      </c>
      <c r="T85" s="11">
        <f>'Cena na poramnuvanje'!T85*'Sreden kurs'!$D$22</f>
        <v>919.84724519690837</v>
      </c>
      <c r="U85" s="11">
        <f>'Cena na poramnuvanje'!U85*'Sreden kurs'!$D$22</f>
        <v>1023.7309730769231</v>
      </c>
      <c r="V85" s="11">
        <f>'Cena na poramnuvanje'!V85*'Sreden kurs'!$D$22</f>
        <v>0</v>
      </c>
      <c r="W85" s="11">
        <f>'Cena na poramnuvanje'!W85*'Sreden kurs'!$D$22</f>
        <v>0</v>
      </c>
      <c r="X85" s="11">
        <f>'Cena na poramnuvanje'!X85*'Sreden kurs'!$D$22</f>
        <v>0</v>
      </c>
      <c r="Y85" s="11">
        <f>'Cena na poramnuvanje'!Y85*'Sreden kurs'!$D$22</f>
        <v>0</v>
      </c>
      <c r="Z85" s="11">
        <f>'Cena na poramnuvanje'!Z85*'Sreden kurs'!$D$22</f>
        <v>0</v>
      </c>
      <c r="AA85" s="9">
        <f>'Cena na poramnuvanje'!AA85*'Sreden kurs'!$D$22</f>
        <v>0</v>
      </c>
    </row>
    <row r="86" spans="2:27">
      <c r="B86" s="67"/>
      <c r="C86" s="10" t="s">
        <v>28</v>
      </c>
      <c r="D86" s="11">
        <f>'Cena na poramnuvanje'!D86*'Sreden kurs'!$D$22</f>
        <v>0</v>
      </c>
      <c r="E86" s="11">
        <f>'Cena na poramnuvanje'!E86*'Sreden kurs'!$D$22</f>
        <v>0</v>
      </c>
      <c r="F86" s="11">
        <f>'Cena na poramnuvanje'!F86*'Sreden kurs'!$D$22</f>
        <v>0</v>
      </c>
      <c r="G86" s="11">
        <f>'Cena na poramnuvanje'!G86*'Sreden kurs'!$D$22</f>
        <v>804.50279999999998</v>
      </c>
      <c r="H86" s="11">
        <f>'Cena na poramnuvanje'!H86*'Sreden kurs'!$D$22</f>
        <v>855.70965000000001</v>
      </c>
      <c r="I86" s="11">
        <f>'Cena na poramnuvanje'!I86*'Sreden kurs'!$D$22</f>
        <v>958.74029999999993</v>
      </c>
      <c r="J86" s="11">
        <f>'Cena na poramnuvanje'!J86*'Sreden kurs'!$D$22</f>
        <v>1297.4458500000001</v>
      </c>
      <c r="K86" s="11">
        <f>'Cena na poramnuvanje'!K86*'Sreden kurs'!$D$22</f>
        <v>0</v>
      </c>
      <c r="L86" s="11">
        <f>'Cena na poramnuvanje'!L86*'Sreden kurs'!$D$22</f>
        <v>0</v>
      </c>
      <c r="M86" s="11">
        <f>'Cena na poramnuvanje'!M86*'Sreden kurs'!$D$22</f>
        <v>0</v>
      </c>
      <c r="N86" s="11">
        <f>'Cena na poramnuvanje'!N86*'Sreden kurs'!$D$22</f>
        <v>0</v>
      </c>
      <c r="O86" s="11">
        <f>'Cena na poramnuvanje'!O86*'Sreden kurs'!$D$22</f>
        <v>0</v>
      </c>
      <c r="P86" s="11">
        <f>'Cena na poramnuvanje'!P86*'Sreden kurs'!$D$22</f>
        <v>0</v>
      </c>
      <c r="Q86" s="11">
        <f>'Cena na poramnuvanje'!Q86*'Sreden kurs'!$D$22</f>
        <v>0</v>
      </c>
      <c r="R86" s="11">
        <f>'Cena na poramnuvanje'!R86*'Sreden kurs'!$D$22</f>
        <v>0</v>
      </c>
      <c r="S86" s="11">
        <f>'Cena na poramnuvanje'!S86*'Sreden kurs'!$D$22</f>
        <v>0</v>
      </c>
      <c r="T86" s="11">
        <f>'Cena na poramnuvanje'!T86*'Sreden kurs'!$D$22</f>
        <v>0</v>
      </c>
      <c r="U86" s="11">
        <f>'Cena na poramnuvanje'!U86*'Sreden kurs'!$D$22</f>
        <v>0</v>
      </c>
      <c r="V86" s="11">
        <f>'Cena na poramnuvanje'!V86*'Sreden kurs'!$D$22</f>
        <v>0</v>
      </c>
      <c r="W86" s="11">
        <f>'Cena na poramnuvanje'!W86*'Sreden kurs'!$D$22</f>
        <v>0</v>
      </c>
      <c r="X86" s="11">
        <f>'Cena na poramnuvanje'!X86*'Sreden kurs'!$D$22</f>
        <v>0</v>
      </c>
      <c r="Y86" s="11">
        <f>'Cena na poramnuvanje'!Y86*'Sreden kurs'!$D$22</f>
        <v>0</v>
      </c>
      <c r="Z86" s="11">
        <f>'Cena na poramnuvanje'!Z86*'Sreden kurs'!$D$22</f>
        <v>0</v>
      </c>
      <c r="AA86" s="9">
        <f>'Cena na poramnuvanje'!AA86*'Sreden kurs'!$D$22</f>
        <v>0</v>
      </c>
    </row>
    <row r="87" spans="2:27">
      <c r="B87" s="68"/>
      <c r="C87" s="12" t="s">
        <v>29</v>
      </c>
      <c r="D87" s="13">
        <f>'Cena na poramnuvanje'!D87*'Sreden kurs'!$D$22</f>
        <v>0</v>
      </c>
      <c r="E87" s="13">
        <f>'Cena na poramnuvanje'!E87*'Sreden kurs'!$D$22</f>
        <v>0</v>
      </c>
      <c r="F87" s="13">
        <f>'Cena na poramnuvanje'!F87*'Sreden kurs'!$D$22</f>
        <v>0</v>
      </c>
      <c r="G87" s="13">
        <f>'Cena na poramnuvanje'!G87*'Sreden kurs'!$D$22</f>
        <v>2413.5083999999997</v>
      </c>
      <c r="H87" s="13">
        <f>'Cena na poramnuvanje'!H87*'Sreden kurs'!$D$22</f>
        <v>2567.1289499999998</v>
      </c>
      <c r="I87" s="13">
        <f>'Cena na poramnuvanje'!I87*'Sreden kurs'!$D$22</f>
        <v>2875.6039500000002</v>
      </c>
      <c r="J87" s="13">
        <f>'Cena na poramnuvanje'!J87*'Sreden kurs'!$D$22</f>
        <v>3892.3375500000002</v>
      </c>
      <c r="K87" s="13">
        <f>'Cena na poramnuvanje'!K87*'Sreden kurs'!$D$22</f>
        <v>0</v>
      </c>
      <c r="L87" s="13">
        <f>'Cena na poramnuvanje'!L87*'Sreden kurs'!$D$22</f>
        <v>0</v>
      </c>
      <c r="M87" s="13">
        <f>'Cena na poramnuvanje'!M87*'Sreden kurs'!$D$22</f>
        <v>0</v>
      </c>
      <c r="N87" s="13">
        <f>'Cena na poramnuvanje'!N87*'Sreden kurs'!$D$22</f>
        <v>0</v>
      </c>
      <c r="O87" s="13">
        <f>'Cena na poramnuvanje'!O87*'Sreden kurs'!$D$22</f>
        <v>0</v>
      </c>
      <c r="P87" s="13">
        <f>'Cena na poramnuvanje'!P87*'Sreden kurs'!$D$22</f>
        <v>0</v>
      </c>
      <c r="Q87" s="13">
        <f>'Cena na poramnuvanje'!Q87*'Sreden kurs'!$D$22</f>
        <v>0</v>
      </c>
      <c r="R87" s="13">
        <f>'Cena na poramnuvanje'!R87*'Sreden kurs'!$D$22</f>
        <v>0</v>
      </c>
      <c r="S87" s="13">
        <f>'Cena na poramnuvanje'!S87*'Sreden kurs'!$D$22</f>
        <v>0</v>
      </c>
      <c r="T87" s="13">
        <f>'Cena na poramnuvanje'!T87*'Sreden kurs'!$D$22</f>
        <v>0</v>
      </c>
      <c r="U87" s="13">
        <f>'Cena na poramnuvanje'!U87*'Sreden kurs'!$D$22</f>
        <v>0</v>
      </c>
      <c r="V87" s="13">
        <f>'Cena na poramnuvanje'!V87*'Sreden kurs'!$D$22</f>
        <v>0</v>
      </c>
      <c r="W87" s="13">
        <f>'Cena na poramnuvanje'!W87*'Sreden kurs'!$D$22</f>
        <v>0</v>
      </c>
      <c r="X87" s="13">
        <f>'Cena na poramnuvanje'!X87*'Sreden kurs'!$D$22</f>
        <v>0</v>
      </c>
      <c r="Y87" s="13">
        <f>'Cena na poramnuvanje'!Y87*'Sreden kurs'!$D$22</f>
        <v>0</v>
      </c>
      <c r="Z87" s="13">
        <f>'Cena na poramnuvanje'!Z87*'Sreden kurs'!$D$22</f>
        <v>0</v>
      </c>
      <c r="AA87" s="14">
        <f>'Cena na poramnuvanje'!AA87*'Sreden kurs'!$D$22</f>
        <v>0</v>
      </c>
    </row>
    <row r="88" spans="2:27">
      <c r="B88" s="66" t="str">
        <f>'Cena na poramnuvanje'!B88:B91</f>
        <v>22.10.2020</v>
      </c>
      <c r="C88" s="7" t="s">
        <v>26</v>
      </c>
      <c r="D88" s="8">
        <f>'Cena na poramnuvanje'!D88*'Sreden kurs'!$D$23</f>
        <v>2193.3536484375004</v>
      </c>
      <c r="E88" s="8">
        <f>'Cena na poramnuvanje'!E88*'Sreden kurs'!$D$23</f>
        <v>1940.9247</v>
      </c>
      <c r="F88" s="15">
        <f>'Cena na poramnuvanje'!F88*'Sreden kurs'!$D$23</f>
        <v>0</v>
      </c>
      <c r="G88" s="15">
        <f>'Cena na poramnuvanje'!G88*'Sreden kurs'!$D$23</f>
        <v>0</v>
      </c>
      <c r="H88" s="15">
        <f>'Cena na poramnuvanje'!H88*'Sreden kurs'!$D$23</f>
        <v>0</v>
      </c>
      <c r="I88" s="15">
        <f>'Cena na poramnuvanje'!I88*'Sreden kurs'!$D$23</f>
        <v>0</v>
      </c>
      <c r="J88" s="15">
        <f>'Cena na poramnuvanje'!J88*'Sreden kurs'!$D$23</f>
        <v>0</v>
      </c>
      <c r="K88" s="15">
        <f>'Cena na poramnuvanje'!K88*'Sreden kurs'!$D$23</f>
        <v>4440.3769173913051</v>
      </c>
      <c r="L88" s="15">
        <f>'Cena na poramnuvanje'!L88*'Sreden kurs'!$D$23</f>
        <v>3994.7512499999998</v>
      </c>
      <c r="M88" s="15">
        <f>'Cena na poramnuvanje'!M88*'Sreden kurs'!$D$23</f>
        <v>3753.0919349999999</v>
      </c>
      <c r="N88" s="15">
        <f>'Cena na poramnuvanje'!N88*'Sreden kurs'!$D$23</f>
        <v>3445.5584543478267</v>
      </c>
      <c r="O88" s="15">
        <f>'Cena na poramnuvanje'!O88*'Sreden kurs'!$D$23</f>
        <v>0</v>
      </c>
      <c r="P88" s="15">
        <f>'Cena na poramnuvanje'!P88*'Sreden kurs'!$D$23</f>
        <v>0</v>
      </c>
      <c r="Q88" s="15">
        <f>'Cena na poramnuvanje'!Q88*'Sreden kurs'!$D$23</f>
        <v>0</v>
      </c>
      <c r="R88" s="15">
        <f>'Cena na poramnuvanje'!R88*'Sreden kurs'!$D$23</f>
        <v>0</v>
      </c>
      <c r="S88" s="15">
        <f>'Cena na poramnuvanje'!S88*'Sreden kurs'!$D$23</f>
        <v>0</v>
      </c>
      <c r="T88" s="15">
        <f>'Cena na poramnuvanje'!T88*'Sreden kurs'!$D$23</f>
        <v>0</v>
      </c>
      <c r="U88" s="15">
        <f>'Cena na poramnuvanje'!U88*'Sreden kurs'!$D$23</f>
        <v>0</v>
      </c>
      <c r="V88" s="15">
        <f>'Cena na poramnuvanje'!V88*'Sreden kurs'!$D$23</f>
        <v>0</v>
      </c>
      <c r="W88" s="15">
        <f>'Cena na poramnuvanje'!W88*'Sreden kurs'!$D$23</f>
        <v>0</v>
      </c>
      <c r="X88" s="15">
        <f>'Cena na poramnuvanje'!X88*'Sreden kurs'!$D$23</f>
        <v>0</v>
      </c>
      <c r="Y88" s="15">
        <f>'Cena na poramnuvanje'!Y88*'Sreden kurs'!$D$23</f>
        <v>0</v>
      </c>
      <c r="Z88" s="16">
        <f>'Cena na poramnuvanje'!Z88*'Sreden kurs'!$D$23</f>
        <v>0</v>
      </c>
      <c r="AA88" s="17">
        <f>'Cena na poramnuvanje'!AA88*'Sreden kurs'!$D$23</f>
        <v>0</v>
      </c>
    </row>
    <row r="89" spans="2:27">
      <c r="B89" s="67"/>
      <c r="C89" s="10" t="s">
        <v>27</v>
      </c>
      <c r="D89" s="11">
        <f>'Cena na poramnuvanje'!D89*'Sreden kurs'!$D$23</f>
        <v>0</v>
      </c>
      <c r="E89" s="11">
        <f>'Cena na poramnuvanje'!E89*'Sreden kurs'!$D$23</f>
        <v>0</v>
      </c>
      <c r="F89" s="11">
        <f>'Cena na poramnuvanje'!F89*'Sreden kurs'!$D$23</f>
        <v>650.88225</v>
      </c>
      <c r="G89" s="11">
        <f>'Cena na poramnuvanje'!G89*'Sreden kurs'!$D$23</f>
        <v>0</v>
      </c>
      <c r="H89" s="11">
        <f>'Cena na poramnuvanje'!H89*'Sreden kurs'!$D$23</f>
        <v>0</v>
      </c>
      <c r="I89" s="11">
        <f>'Cena na poramnuvanje'!I89*'Sreden kurs'!$D$23</f>
        <v>0</v>
      </c>
      <c r="J89" s="11">
        <f>'Cena na poramnuvanje'!J89*'Sreden kurs'!$D$23</f>
        <v>0</v>
      </c>
      <c r="K89" s="11">
        <f>'Cena na poramnuvanje'!K89*'Sreden kurs'!$D$23</f>
        <v>0</v>
      </c>
      <c r="L89" s="11">
        <f>'Cena na poramnuvanje'!L89*'Sreden kurs'!$D$23</f>
        <v>0</v>
      </c>
      <c r="M89" s="11">
        <f>'Cena na poramnuvanje'!M89*'Sreden kurs'!$D$23</f>
        <v>0</v>
      </c>
      <c r="N89" s="11">
        <f>'Cena na poramnuvanje'!N89*'Sreden kurs'!$D$23</f>
        <v>0</v>
      </c>
      <c r="O89" s="11">
        <f>'Cena na poramnuvanje'!O89*'Sreden kurs'!$D$23</f>
        <v>0</v>
      </c>
      <c r="P89" s="11">
        <f>'Cena na poramnuvanje'!P89*'Sreden kurs'!$D$23</f>
        <v>734.60403243243252</v>
      </c>
      <c r="Q89" s="11">
        <f>'Cena na poramnuvanje'!Q89*'Sreden kurs'!$D$23</f>
        <v>703.75299545454538</v>
      </c>
      <c r="R89" s="11">
        <f>'Cena na poramnuvanje'!R89*'Sreden kurs'!$D$23</f>
        <v>888.88418648509753</v>
      </c>
      <c r="S89" s="11">
        <f>'Cena na poramnuvanje'!S89*'Sreden kurs'!$D$23</f>
        <v>918.13450588235298</v>
      </c>
      <c r="T89" s="11">
        <f>'Cena na poramnuvanje'!T89*'Sreden kurs'!$D$23</f>
        <v>1053.0869216245885</v>
      </c>
      <c r="U89" s="11">
        <f>'Cena na poramnuvanje'!U89*'Sreden kurs'!$D$23</f>
        <v>1054.850100695249</v>
      </c>
      <c r="V89" s="11">
        <f>'Cena na poramnuvanje'!V89*'Sreden kurs'!$D$23</f>
        <v>2003.2366499999998</v>
      </c>
      <c r="W89" s="11">
        <f>'Cena na poramnuvanje'!W89*'Sreden kurs'!$D$23</f>
        <v>2771.3394000000003</v>
      </c>
      <c r="X89" s="11">
        <f>'Cena na poramnuvanje'!X89*'Sreden kurs'!$D$23</f>
        <v>1820.0024999999998</v>
      </c>
      <c r="Y89" s="11">
        <f>'Cena na poramnuvanje'!Y89*'Sreden kurs'!$D$23</f>
        <v>1677.4870500000002</v>
      </c>
      <c r="Z89" s="11">
        <f>'Cena na poramnuvanje'!Z89*'Sreden kurs'!$D$23</f>
        <v>1436.87655</v>
      </c>
      <c r="AA89" s="9">
        <f>'Cena na poramnuvanje'!AA89*'Sreden kurs'!$D$23</f>
        <v>1359.7577999999999</v>
      </c>
    </row>
    <row r="90" spans="2:27">
      <c r="B90" s="67"/>
      <c r="C90" s="10" t="s">
        <v>28</v>
      </c>
      <c r="D90" s="11">
        <f>'Cena na poramnuvanje'!D90*'Sreden kurs'!$D$23</f>
        <v>0</v>
      </c>
      <c r="E90" s="11">
        <f>'Cena na poramnuvanje'!E90*'Sreden kurs'!$D$23</f>
        <v>0</v>
      </c>
      <c r="F90" s="11">
        <f>'Cena na poramnuvanje'!F90*'Sreden kurs'!$D$23</f>
        <v>0</v>
      </c>
      <c r="G90" s="11">
        <f>'Cena na poramnuvanje'!G90*'Sreden kurs'!$D$23</f>
        <v>658.90260000000001</v>
      </c>
      <c r="H90" s="11">
        <f>'Cena na poramnuvanje'!H90*'Sreden kurs'!$D$23</f>
        <v>737.87220000000002</v>
      </c>
      <c r="I90" s="11">
        <f>'Cena na poramnuvanje'!I90*'Sreden kurs'!$D$23</f>
        <v>1236.3678</v>
      </c>
      <c r="J90" s="11">
        <f>'Cena na poramnuvanje'!J90*'Sreden kurs'!$D$23</f>
        <v>1569.5208</v>
      </c>
      <c r="K90" s="11">
        <f>'Cena na poramnuvanje'!K90*'Sreden kurs'!$D$23</f>
        <v>0</v>
      </c>
      <c r="L90" s="11">
        <f>'Cena na poramnuvanje'!L90*'Sreden kurs'!$D$23</f>
        <v>0</v>
      </c>
      <c r="M90" s="11">
        <f>'Cena na poramnuvanje'!M90*'Sreden kurs'!$D$23</f>
        <v>0</v>
      </c>
      <c r="N90" s="11">
        <f>'Cena na poramnuvanje'!N90*'Sreden kurs'!$D$23</f>
        <v>0</v>
      </c>
      <c r="O90" s="11">
        <f>'Cena na poramnuvanje'!O90*'Sreden kurs'!$D$23</f>
        <v>1294.3611000000001</v>
      </c>
      <c r="P90" s="11">
        <f>'Cena na poramnuvanje'!P90*'Sreden kurs'!$D$23</f>
        <v>0</v>
      </c>
      <c r="Q90" s="11">
        <f>'Cena na poramnuvanje'!Q90*'Sreden kurs'!$D$23</f>
        <v>0</v>
      </c>
      <c r="R90" s="11">
        <f>'Cena na poramnuvanje'!R90*'Sreden kurs'!$D$23</f>
        <v>0</v>
      </c>
      <c r="S90" s="11">
        <f>'Cena na poramnuvanje'!S90*'Sreden kurs'!$D$23</f>
        <v>0</v>
      </c>
      <c r="T90" s="11">
        <f>'Cena na poramnuvanje'!T90*'Sreden kurs'!$D$23</f>
        <v>0</v>
      </c>
      <c r="U90" s="11">
        <f>'Cena na poramnuvanje'!U90*'Sreden kurs'!$D$23</f>
        <v>0</v>
      </c>
      <c r="V90" s="11">
        <f>'Cena na poramnuvanje'!V90*'Sreden kurs'!$D$23</f>
        <v>0</v>
      </c>
      <c r="W90" s="11">
        <f>'Cena na poramnuvanje'!W90*'Sreden kurs'!$D$23</f>
        <v>0</v>
      </c>
      <c r="X90" s="11">
        <f>'Cena na poramnuvanje'!X90*'Sreden kurs'!$D$23</f>
        <v>0</v>
      </c>
      <c r="Y90" s="11">
        <f>'Cena na poramnuvanje'!Y90*'Sreden kurs'!$D$23</f>
        <v>0</v>
      </c>
      <c r="Z90" s="11">
        <f>'Cena na poramnuvanje'!Z90*'Sreden kurs'!$D$23</f>
        <v>0</v>
      </c>
      <c r="AA90" s="9">
        <f>'Cena na poramnuvanje'!AA90*'Sreden kurs'!$D$23</f>
        <v>0</v>
      </c>
    </row>
    <row r="91" spans="2:27">
      <c r="B91" s="68"/>
      <c r="C91" s="12" t="s">
        <v>29</v>
      </c>
      <c r="D91" s="13">
        <f>'Cena na poramnuvanje'!D91*'Sreden kurs'!$D$23</f>
        <v>0</v>
      </c>
      <c r="E91" s="13">
        <f>'Cena na poramnuvanje'!E91*'Sreden kurs'!$D$23</f>
        <v>0</v>
      </c>
      <c r="F91" s="13">
        <f>'Cena na poramnuvanje'!F91*'Sreden kurs'!$D$23</f>
        <v>0</v>
      </c>
      <c r="G91" s="13">
        <f>'Cena na poramnuvanje'!G91*'Sreden kurs'!$D$23</f>
        <v>1976.09085</v>
      </c>
      <c r="H91" s="13">
        <f>'Cena na poramnuvanje'!H91*'Sreden kurs'!$D$23</f>
        <v>2213.6166000000003</v>
      </c>
      <c r="I91" s="13">
        <f>'Cena na poramnuvanje'!I91*'Sreden kurs'!$D$23</f>
        <v>3709.1034</v>
      </c>
      <c r="J91" s="13">
        <f>'Cena na poramnuvanje'!J91*'Sreden kurs'!$D$23</f>
        <v>4708.5623999999998</v>
      </c>
      <c r="K91" s="13">
        <f>'Cena na poramnuvanje'!K91*'Sreden kurs'!$D$23</f>
        <v>0</v>
      </c>
      <c r="L91" s="13">
        <f>'Cena na poramnuvanje'!L91*'Sreden kurs'!$D$23</f>
        <v>0</v>
      </c>
      <c r="M91" s="13">
        <f>'Cena na poramnuvanje'!M91*'Sreden kurs'!$D$23</f>
        <v>0</v>
      </c>
      <c r="N91" s="13">
        <f>'Cena na poramnuvanje'!N91*'Sreden kurs'!$D$23</f>
        <v>0</v>
      </c>
      <c r="O91" s="13">
        <f>'Cena na poramnuvanje'!O91*'Sreden kurs'!$D$23</f>
        <v>3882.4663500000001</v>
      </c>
      <c r="P91" s="13">
        <f>'Cena na poramnuvanje'!P91*'Sreden kurs'!$D$23</f>
        <v>0</v>
      </c>
      <c r="Q91" s="13">
        <f>'Cena na poramnuvanje'!Q91*'Sreden kurs'!$D$23</f>
        <v>0</v>
      </c>
      <c r="R91" s="13">
        <f>'Cena na poramnuvanje'!R91*'Sreden kurs'!$D$23</f>
        <v>0</v>
      </c>
      <c r="S91" s="13">
        <f>'Cena na poramnuvanje'!S91*'Sreden kurs'!$D$23</f>
        <v>0</v>
      </c>
      <c r="T91" s="13">
        <f>'Cena na poramnuvanje'!T91*'Sreden kurs'!$D$23</f>
        <v>0</v>
      </c>
      <c r="U91" s="13">
        <f>'Cena na poramnuvanje'!U91*'Sreden kurs'!$D$23</f>
        <v>0</v>
      </c>
      <c r="V91" s="13">
        <f>'Cena na poramnuvanje'!V91*'Sreden kurs'!$D$23</f>
        <v>0</v>
      </c>
      <c r="W91" s="13">
        <f>'Cena na poramnuvanje'!W91*'Sreden kurs'!$D$23</f>
        <v>0</v>
      </c>
      <c r="X91" s="13">
        <f>'Cena na poramnuvanje'!X91*'Sreden kurs'!$D$23</f>
        <v>0</v>
      </c>
      <c r="Y91" s="13">
        <f>'Cena na poramnuvanje'!Y91*'Sreden kurs'!$D$23</f>
        <v>0</v>
      </c>
      <c r="Z91" s="13">
        <f>'Cena na poramnuvanje'!Z91*'Sreden kurs'!$D$23</f>
        <v>0</v>
      </c>
      <c r="AA91" s="14">
        <f>'Cena na poramnuvanje'!AA91*'Sreden kurs'!$D$23</f>
        <v>0</v>
      </c>
    </row>
    <row r="92" spans="2:27">
      <c r="B92" s="66" t="str">
        <f>'Cena na poramnuvanje'!B92:B95</f>
        <v>23.10.2020</v>
      </c>
      <c r="C92" s="7" t="s">
        <v>26</v>
      </c>
      <c r="D92" s="8">
        <f>'Cena na poramnuvanje'!D92*'Sreden kurs'!$D$24</f>
        <v>0</v>
      </c>
      <c r="E92" s="8">
        <f>'Cena na poramnuvanje'!E92*'Sreden kurs'!$D$24</f>
        <v>0</v>
      </c>
      <c r="F92" s="15">
        <f>'Cena na poramnuvanje'!F92*'Sreden kurs'!$D$24</f>
        <v>0</v>
      </c>
      <c r="G92" s="15">
        <f>'Cena na poramnuvanje'!G92*'Sreden kurs'!$D$24</f>
        <v>0</v>
      </c>
      <c r="H92" s="15">
        <f>'Cena na poramnuvanje'!H92*'Sreden kurs'!$D$24</f>
        <v>0</v>
      </c>
      <c r="I92" s="15">
        <f>'Cena na poramnuvanje'!I92*'Sreden kurs'!$D$24</f>
        <v>0</v>
      </c>
      <c r="J92" s="15">
        <f>'Cena na poramnuvanje'!J92*'Sreden kurs'!$D$24</f>
        <v>0</v>
      </c>
      <c r="K92" s="15">
        <f>'Cena na poramnuvanje'!K92*'Sreden kurs'!$D$24</f>
        <v>0</v>
      </c>
      <c r="L92" s="15">
        <f>'Cena na poramnuvanje'!L92*'Sreden kurs'!$D$24</f>
        <v>0</v>
      </c>
      <c r="M92" s="15">
        <f>'Cena na poramnuvanje'!M92*'Sreden kurs'!$D$24</f>
        <v>0</v>
      </c>
      <c r="N92" s="15">
        <f>'Cena na poramnuvanje'!N92*'Sreden kurs'!$D$24</f>
        <v>0</v>
      </c>
      <c r="O92" s="15">
        <f>'Cena na poramnuvanje'!O92*'Sreden kurs'!$D$24</f>
        <v>0</v>
      </c>
      <c r="P92" s="15">
        <f>'Cena na poramnuvanje'!P92*'Sreden kurs'!$D$24</f>
        <v>0</v>
      </c>
      <c r="Q92" s="15">
        <f>'Cena na poramnuvanje'!Q92*'Sreden kurs'!$D$24</f>
        <v>0</v>
      </c>
      <c r="R92" s="15">
        <f>'Cena na poramnuvanje'!R92*'Sreden kurs'!$D$24</f>
        <v>0</v>
      </c>
      <c r="S92" s="15">
        <f>'Cena na poramnuvanje'!S92*'Sreden kurs'!$D$24</f>
        <v>0</v>
      </c>
      <c r="T92" s="15">
        <f>'Cena na poramnuvanje'!T92*'Sreden kurs'!$D$24</f>
        <v>0</v>
      </c>
      <c r="U92" s="15">
        <f>'Cena na poramnuvanje'!U92*'Sreden kurs'!$D$24</f>
        <v>0</v>
      </c>
      <c r="V92" s="15">
        <f>'Cena na poramnuvanje'!V92*'Sreden kurs'!$D$24</f>
        <v>0</v>
      </c>
      <c r="W92" s="15">
        <f>'Cena na poramnuvanje'!W92*'Sreden kurs'!$D$24</f>
        <v>0</v>
      </c>
      <c r="X92" s="15">
        <f>'Cena na poramnuvanje'!X92*'Sreden kurs'!$D$24</f>
        <v>0</v>
      </c>
      <c r="Y92" s="15">
        <f>'Cena na poramnuvanje'!Y92*'Sreden kurs'!$D$24</f>
        <v>0</v>
      </c>
      <c r="Z92" s="16">
        <f>'Cena na poramnuvanje'!Z92*'Sreden kurs'!$D$24</f>
        <v>3795.5440720000001</v>
      </c>
      <c r="AA92" s="17">
        <f>'Cena na poramnuvanje'!AA92*'Sreden kurs'!$D$24</f>
        <v>3118.7378549999999</v>
      </c>
    </row>
    <row r="93" spans="2:27">
      <c r="B93" s="67"/>
      <c r="C93" s="10" t="s">
        <v>27</v>
      </c>
      <c r="D93" s="11">
        <f>'Cena na poramnuvanje'!D93*'Sreden kurs'!$D$24</f>
        <v>740.35320000000002</v>
      </c>
      <c r="E93" s="11">
        <f>'Cena na poramnuvanje'!E93*'Sreden kurs'!$D$24</f>
        <v>666.31788000000006</v>
      </c>
      <c r="F93" s="11">
        <f>'Cena na poramnuvanje'!F93*'Sreden kurs'!$D$24</f>
        <v>656.446504</v>
      </c>
      <c r="G93" s="11">
        <f>'Cena na poramnuvanje'!G93*'Sreden kurs'!$D$24</f>
        <v>0</v>
      </c>
      <c r="H93" s="11">
        <f>'Cena na poramnuvanje'!H93*'Sreden kurs'!$D$24</f>
        <v>0</v>
      </c>
      <c r="I93" s="11">
        <f>'Cena na poramnuvanje'!I93*'Sreden kurs'!$D$24</f>
        <v>0</v>
      </c>
      <c r="J93" s="11">
        <f>'Cena na poramnuvanje'!J93*'Sreden kurs'!$D$24</f>
        <v>0</v>
      </c>
      <c r="K93" s="11">
        <f>'Cena na poramnuvanje'!K93*'Sreden kurs'!$D$24</f>
        <v>0</v>
      </c>
      <c r="L93" s="11">
        <f>'Cena na poramnuvanje'!L93*'Sreden kurs'!$D$24</f>
        <v>1111.1467610000002</v>
      </c>
      <c r="M93" s="11">
        <f>'Cena na poramnuvanje'!M93*'Sreden kurs'!$D$24</f>
        <v>1088.7305113333332</v>
      </c>
      <c r="N93" s="11">
        <f>'Cena na poramnuvanje'!N93*'Sreden kurs'!$D$24</f>
        <v>0</v>
      </c>
      <c r="O93" s="11">
        <f>'Cena na poramnuvanje'!O93*'Sreden kurs'!$D$24</f>
        <v>0</v>
      </c>
      <c r="P93" s="11">
        <f>'Cena na poramnuvanje'!P93*'Sreden kurs'!$D$24</f>
        <v>0</v>
      </c>
      <c r="Q93" s="11">
        <f>'Cena na poramnuvanje'!Q93*'Sreden kurs'!$D$24</f>
        <v>887.61057322727288</v>
      </c>
      <c r="R93" s="11">
        <f>'Cena na poramnuvanje'!R93*'Sreden kurs'!$D$24</f>
        <v>883.10040734456618</v>
      </c>
      <c r="S93" s="11">
        <f>'Cena na poramnuvanje'!S93*'Sreden kurs'!$D$24</f>
        <v>1419.0103000000001</v>
      </c>
      <c r="T93" s="11">
        <f>'Cena na poramnuvanje'!T93*'Sreden kurs'!$D$24</f>
        <v>902.77789067832168</v>
      </c>
      <c r="U93" s="11">
        <f>'Cena na poramnuvanje'!U93*'Sreden kurs'!$D$24</f>
        <v>935.14261534495813</v>
      </c>
      <c r="V93" s="11">
        <f>'Cena na poramnuvanje'!V93*'Sreden kurs'!$D$24</f>
        <v>1787.3360169999999</v>
      </c>
      <c r="W93" s="11">
        <f>'Cena na poramnuvanje'!W93*'Sreden kurs'!$D$24</f>
        <v>1944.6610720000003</v>
      </c>
      <c r="X93" s="11">
        <f>'Cena na poramnuvanje'!X93*'Sreden kurs'!$D$24</f>
        <v>1480.0894389999999</v>
      </c>
      <c r="Y93" s="11">
        <f>'Cena na poramnuvanje'!Y93*'Sreden kurs'!$D$24</f>
        <v>1301.1707490000001</v>
      </c>
      <c r="Z93" s="11">
        <f>'Cena na poramnuvanje'!Z93*'Sreden kurs'!$D$24</f>
        <v>0</v>
      </c>
      <c r="AA93" s="9">
        <f>'Cena na poramnuvanje'!AA93*'Sreden kurs'!$D$24</f>
        <v>0</v>
      </c>
    </row>
    <row r="94" spans="2:27">
      <c r="B94" s="67"/>
      <c r="C94" s="10" t="s">
        <v>28</v>
      </c>
      <c r="D94" s="11">
        <f>'Cena na poramnuvanje'!D94*'Sreden kurs'!$D$24</f>
        <v>0</v>
      </c>
      <c r="E94" s="11">
        <f>'Cena na poramnuvanje'!E94*'Sreden kurs'!$D$24</f>
        <v>0</v>
      </c>
      <c r="F94" s="11">
        <f>'Cena na poramnuvanje'!F94*'Sreden kurs'!$D$24</f>
        <v>0</v>
      </c>
      <c r="G94" s="11">
        <f>'Cena na poramnuvanje'!G94*'Sreden kurs'!$D$24</f>
        <v>1018.6026110000001</v>
      </c>
      <c r="H94" s="11">
        <f>'Cena na poramnuvanje'!H94*'Sreden kurs'!$D$24</f>
        <v>1050.6845830000002</v>
      </c>
      <c r="I94" s="11">
        <f>'Cena na poramnuvanje'!I94*'Sreden kurs'!$D$24</f>
        <v>1115.4654879999998</v>
      </c>
      <c r="J94" s="11">
        <f>'Cena na poramnuvanje'!J94*'Sreden kurs'!$D$24</f>
        <v>1341.2732139999998</v>
      </c>
      <c r="K94" s="11">
        <f>'Cena na poramnuvanje'!K94*'Sreden kurs'!$D$24</f>
        <v>1565.8470179999999</v>
      </c>
      <c r="L94" s="11">
        <f>'Cena na poramnuvanje'!L94*'Sreden kurs'!$D$24</f>
        <v>0</v>
      </c>
      <c r="M94" s="11">
        <f>'Cena na poramnuvanje'!M94*'Sreden kurs'!$D$24</f>
        <v>0</v>
      </c>
      <c r="N94" s="11">
        <f>'Cena na poramnuvanje'!N94*'Sreden kurs'!$D$24</f>
        <v>1709.598931</v>
      </c>
      <c r="O94" s="11">
        <f>'Cena na poramnuvanje'!O94*'Sreden kurs'!$D$24</f>
        <v>1604.7155610000002</v>
      </c>
      <c r="P94" s="11">
        <f>'Cena na poramnuvanje'!P94*'Sreden kurs'!$D$24</f>
        <v>1540.5516169999999</v>
      </c>
      <c r="Q94" s="11">
        <f>'Cena na poramnuvanje'!Q94*'Sreden kurs'!$D$24</f>
        <v>0</v>
      </c>
      <c r="R94" s="11">
        <f>'Cena na poramnuvanje'!R94*'Sreden kurs'!$D$24</f>
        <v>0</v>
      </c>
      <c r="S94" s="11">
        <f>'Cena na poramnuvanje'!S94*'Sreden kurs'!$D$24</f>
        <v>0</v>
      </c>
      <c r="T94" s="11">
        <f>'Cena na poramnuvanje'!T94*'Sreden kurs'!$D$24</f>
        <v>0</v>
      </c>
      <c r="U94" s="11">
        <f>'Cena na poramnuvanje'!U94*'Sreden kurs'!$D$24</f>
        <v>0</v>
      </c>
      <c r="V94" s="11">
        <f>'Cena na poramnuvanje'!V94*'Sreden kurs'!$D$24</f>
        <v>0</v>
      </c>
      <c r="W94" s="11">
        <f>'Cena na poramnuvanje'!W94*'Sreden kurs'!$D$24</f>
        <v>0</v>
      </c>
      <c r="X94" s="11">
        <f>'Cena na poramnuvanje'!X94*'Sreden kurs'!$D$24</f>
        <v>0</v>
      </c>
      <c r="Y94" s="11">
        <f>'Cena na poramnuvanje'!Y94*'Sreden kurs'!$D$24</f>
        <v>0</v>
      </c>
      <c r="Z94" s="11">
        <f>'Cena na poramnuvanje'!Z94*'Sreden kurs'!$D$24</f>
        <v>0</v>
      </c>
      <c r="AA94" s="9">
        <f>'Cena na poramnuvanje'!AA94*'Sreden kurs'!$D$24</f>
        <v>0</v>
      </c>
    </row>
    <row r="95" spans="2:27">
      <c r="B95" s="68"/>
      <c r="C95" s="12" t="s">
        <v>29</v>
      </c>
      <c r="D95" s="13">
        <f>'Cena na poramnuvanje'!D95*'Sreden kurs'!$D$24</f>
        <v>0</v>
      </c>
      <c r="E95" s="13">
        <f>'Cena na poramnuvanje'!E95*'Sreden kurs'!$D$24</f>
        <v>0</v>
      </c>
      <c r="F95" s="13">
        <f>'Cena na poramnuvanje'!F95*'Sreden kurs'!$D$24</f>
        <v>0</v>
      </c>
      <c r="G95" s="13">
        <f>'Cena na poramnuvanje'!G95*'Sreden kurs'!$D$24</f>
        <v>3055.1908720000001</v>
      </c>
      <c r="H95" s="13">
        <f>'Cena na poramnuvanje'!H95*'Sreden kurs'!$D$24</f>
        <v>3151.436788</v>
      </c>
      <c r="I95" s="13">
        <f>'Cena na poramnuvanje'!I95*'Sreden kurs'!$D$24</f>
        <v>3346.3964640000004</v>
      </c>
      <c r="J95" s="13">
        <f>'Cena na poramnuvanje'!J95*'Sreden kurs'!$D$24</f>
        <v>4023.2026809999998</v>
      </c>
      <c r="K95" s="13">
        <f>'Cena na poramnuvanje'!K95*'Sreden kurs'!$D$24</f>
        <v>4696.9240929999996</v>
      </c>
      <c r="L95" s="13">
        <f>'Cena na poramnuvanje'!L95*'Sreden kurs'!$D$24</f>
        <v>0</v>
      </c>
      <c r="M95" s="13">
        <f>'Cena na poramnuvanje'!M95*'Sreden kurs'!$D$24</f>
        <v>0</v>
      </c>
      <c r="N95" s="13">
        <f>'Cena na poramnuvanje'!N95*'Sreden kurs'!$D$24</f>
        <v>5128.7967929999995</v>
      </c>
      <c r="O95" s="13">
        <f>'Cena na poramnuvanje'!O95*'Sreden kurs'!$D$24</f>
        <v>4813.5297220000002</v>
      </c>
      <c r="P95" s="13">
        <f>'Cena na poramnuvanje'!P95*'Sreden kurs'!$D$24</f>
        <v>4621.6548510000002</v>
      </c>
      <c r="Q95" s="13">
        <f>'Cena na poramnuvanje'!Q95*'Sreden kurs'!$D$24</f>
        <v>0</v>
      </c>
      <c r="R95" s="13">
        <f>'Cena na poramnuvanje'!R95*'Sreden kurs'!$D$24</f>
        <v>0</v>
      </c>
      <c r="S95" s="13">
        <f>'Cena na poramnuvanje'!S95*'Sreden kurs'!$D$24</f>
        <v>0</v>
      </c>
      <c r="T95" s="13">
        <f>'Cena na poramnuvanje'!T95*'Sreden kurs'!$D$24</f>
        <v>0</v>
      </c>
      <c r="U95" s="13">
        <f>'Cena na poramnuvanje'!U95*'Sreden kurs'!$D$24</f>
        <v>0</v>
      </c>
      <c r="V95" s="13">
        <f>'Cena na poramnuvanje'!V95*'Sreden kurs'!$D$24</f>
        <v>0</v>
      </c>
      <c r="W95" s="13">
        <f>'Cena na poramnuvanje'!W95*'Sreden kurs'!$D$24</f>
        <v>0</v>
      </c>
      <c r="X95" s="13">
        <f>'Cena na poramnuvanje'!X95*'Sreden kurs'!$D$24</f>
        <v>0</v>
      </c>
      <c r="Y95" s="13">
        <f>'Cena na poramnuvanje'!Y95*'Sreden kurs'!$D$24</f>
        <v>0</v>
      </c>
      <c r="Z95" s="13">
        <f>'Cena na poramnuvanje'!Z95*'Sreden kurs'!$D$24</f>
        <v>0</v>
      </c>
      <c r="AA95" s="14">
        <f>'Cena na poramnuvanje'!AA95*'Sreden kurs'!$D$24</f>
        <v>0</v>
      </c>
    </row>
    <row r="96" spans="2:27">
      <c r="B96" s="66" t="str">
        <f>'Cena na poramnuvanje'!B96:B99</f>
        <v>24.10.2020</v>
      </c>
      <c r="C96" s="7" t="s">
        <v>26</v>
      </c>
      <c r="D96" s="8">
        <f>'Cena na poramnuvanje'!D96*'Sreden kurs'!$D$25</f>
        <v>3330.9724390000001</v>
      </c>
      <c r="E96" s="8">
        <f>'Cena na poramnuvanje'!E96*'Sreden kurs'!$D$25</f>
        <v>0</v>
      </c>
      <c r="F96" s="15">
        <f>'Cena na poramnuvanje'!F96*'Sreden kurs'!$D$25</f>
        <v>0</v>
      </c>
      <c r="G96" s="15">
        <f>'Cena na poramnuvanje'!G96*'Sreden kurs'!$D$25</f>
        <v>0</v>
      </c>
      <c r="H96" s="15">
        <f>'Cena na poramnuvanje'!H96*'Sreden kurs'!$D$25</f>
        <v>0</v>
      </c>
      <c r="I96" s="15">
        <f>'Cena na poramnuvanje'!I96*'Sreden kurs'!$D$25</f>
        <v>0</v>
      </c>
      <c r="J96" s="15">
        <f>'Cena na poramnuvanje'!J96*'Sreden kurs'!$D$25</f>
        <v>0</v>
      </c>
      <c r="K96" s="15">
        <f>'Cena na poramnuvanje'!K96*'Sreden kurs'!$D$25</f>
        <v>0</v>
      </c>
      <c r="L96" s="15">
        <f>'Cena na poramnuvanje'!L96*'Sreden kurs'!$D$25</f>
        <v>3239.9775466222227</v>
      </c>
      <c r="M96" s="15">
        <f>'Cena na poramnuvanje'!M96*'Sreden kurs'!$D$25</f>
        <v>3452.7194096666672</v>
      </c>
      <c r="N96" s="15">
        <f>'Cena na poramnuvanje'!N96*'Sreden kurs'!$D$25</f>
        <v>3321.0087324920205</v>
      </c>
      <c r="O96" s="15">
        <f>'Cena na poramnuvanje'!O96*'Sreden kurs'!$D$25</f>
        <v>3162.1214307727273</v>
      </c>
      <c r="P96" s="15">
        <f>'Cena na poramnuvanje'!P96*'Sreden kurs'!$D$25</f>
        <v>3525.9321150000001</v>
      </c>
      <c r="Q96" s="15">
        <f>'Cena na poramnuvanje'!Q96*'Sreden kurs'!$D$25</f>
        <v>3236.5774060000003</v>
      </c>
      <c r="R96" s="15">
        <f>'Cena na poramnuvanje'!R96*'Sreden kurs'!$D$25</f>
        <v>3190.9222920000002</v>
      </c>
      <c r="S96" s="15">
        <f>'Cena na poramnuvanje'!S96*'Sreden kurs'!$D$25</f>
        <v>3120.0431937073954</v>
      </c>
      <c r="T96" s="15">
        <f>'Cena na poramnuvanje'!T96*'Sreden kurs'!$D$25</f>
        <v>3200.2817216382982</v>
      </c>
      <c r="U96" s="15">
        <f>'Cena na poramnuvanje'!U96*'Sreden kurs'!$D$25</f>
        <v>3813.4691125529175</v>
      </c>
      <c r="V96" s="15">
        <f>'Cena na poramnuvanje'!V96*'Sreden kurs'!$D$25</f>
        <v>5563.5313000481938</v>
      </c>
      <c r="W96" s="15">
        <f>'Cena na poramnuvanje'!W96*'Sreden kurs'!$D$25</f>
        <v>5446.8744641111107</v>
      </c>
      <c r="X96" s="15">
        <f>'Cena na poramnuvanje'!X96*'Sreden kurs'!$D$25</f>
        <v>4357.2976997586211</v>
      </c>
      <c r="Y96" s="15">
        <f>'Cena na poramnuvanje'!Y96*'Sreden kurs'!$D$25</f>
        <v>3500.2228034556961</v>
      </c>
      <c r="Z96" s="16">
        <f>'Cena na poramnuvanje'!Z96*'Sreden kurs'!$D$25</f>
        <v>2980.4138274039033</v>
      </c>
      <c r="AA96" s="17">
        <f>'Cena na poramnuvanje'!AA96*'Sreden kurs'!$D$25</f>
        <v>2612.7693486274511</v>
      </c>
    </row>
    <row r="97" spans="2:27">
      <c r="B97" s="67"/>
      <c r="C97" s="10" t="s">
        <v>27</v>
      </c>
      <c r="D97" s="11">
        <f>'Cena na poramnuvanje'!D97*'Sreden kurs'!$D$25</f>
        <v>0</v>
      </c>
      <c r="E97" s="11">
        <f>'Cena na poramnuvanje'!E97*'Sreden kurs'!$D$25</f>
        <v>0</v>
      </c>
      <c r="F97" s="11">
        <f>'Cena na poramnuvanje'!F97*'Sreden kurs'!$D$25</f>
        <v>650.89385500000003</v>
      </c>
      <c r="G97" s="11">
        <f>'Cena na poramnuvanje'!G97*'Sreden kurs'!$D$25</f>
        <v>0</v>
      </c>
      <c r="H97" s="11">
        <f>'Cena na poramnuvanje'!H97*'Sreden kurs'!$D$25</f>
        <v>0</v>
      </c>
      <c r="I97" s="11">
        <f>'Cena na poramnuvanje'!I97*'Sreden kurs'!$D$25</f>
        <v>0</v>
      </c>
      <c r="J97" s="11">
        <f>'Cena na poramnuvanje'!J97*'Sreden kurs'!$D$25</f>
        <v>0</v>
      </c>
      <c r="K97" s="11">
        <f>'Cena na poramnuvanje'!K97*'Sreden kurs'!$D$25</f>
        <v>0</v>
      </c>
      <c r="L97" s="11">
        <f>'Cena na poramnuvanje'!L97*'Sreden kurs'!$D$25</f>
        <v>0</v>
      </c>
      <c r="M97" s="11">
        <f>'Cena na poramnuvanje'!M97*'Sreden kurs'!$D$25</f>
        <v>0</v>
      </c>
      <c r="N97" s="11">
        <f>'Cena na poramnuvanje'!N97*'Sreden kurs'!$D$25</f>
        <v>0</v>
      </c>
      <c r="O97" s="11">
        <f>'Cena na poramnuvanje'!O97*'Sreden kurs'!$D$25</f>
        <v>0</v>
      </c>
      <c r="P97" s="11">
        <f>'Cena na poramnuvanje'!P97*'Sreden kurs'!$D$25</f>
        <v>0</v>
      </c>
      <c r="Q97" s="11">
        <f>'Cena na poramnuvanje'!Q97*'Sreden kurs'!$D$25</f>
        <v>0</v>
      </c>
      <c r="R97" s="11">
        <f>'Cena na poramnuvanje'!R97*'Sreden kurs'!$D$25</f>
        <v>0</v>
      </c>
      <c r="S97" s="11">
        <f>'Cena na poramnuvanje'!S97*'Sreden kurs'!$D$25</f>
        <v>0</v>
      </c>
      <c r="T97" s="11">
        <f>'Cena na poramnuvanje'!T97*'Sreden kurs'!$D$25</f>
        <v>0</v>
      </c>
      <c r="U97" s="11">
        <f>'Cena na poramnuvanje'!U97*'Sreden kurs'!$D$25</f>
        <v>0</v>
      </c>
      <c r="V97" s="11">
        <f>'Cena na poramnuvanje'!V97*'Sreden kurs'!$D$25</f>
        <v>0</v>
      </c>
      <c r="W97" s="11">
        <f>'Cena na poramnuvanje'!W97*'Sreden kurs'!$D$25</f>
        <v>0</v>
      </c>
      <c r="X97" s="11">
        <f>'Cena na poramnuvanje'!X97*'Sreden kurs'!$D$25</f>
        <v>0</v>
      </c>
      <c r="Y97" s="11">
        <f>'Cena na poramnuvanje'!Y97*'Sreden kurs'!$D$25</f>
        <v>0</v>
      </c>
      <c r="Z97" s="11">
        <f>'Cena na poramnuvanje'!Z97*'Sreden kurs'!$D$25</f>
        <v>0</v>
      </c>
      <c r="AA97" s="9">
        <f>'Cena na poramnuvanje'!AA97*'Sreden kurs'!$D$25</f>
        <v>0</v>
      </c>
    </row>
    <row r="98" spans="2:27">
      <c r="B98" s="67"/>
      <c r="C98" s="10" t="s">
        <v>28</v>
      </c>
      <c r="D98" s="11">
        <f>'Cena na poramnuvanje'!D98*'Sreden kurs'!$D$25</f>
        <v>0</v>
      </c>
      <c r="E98" s="11">
        <f>'Cena na poramnuvanje'!E98*'Sreden kurs'!$D$25</f>
        <v>981.58495100000005</v>
      </c>
      <c r="F98" s="11">
        <f>'Cena na poramnuvanje'!F98*'Sreden kurs'!$D$25</f>
        <v>0</v>
      </c>
      <c r="G98" s="11">
        <f>'Cena na poramnuvanje'!G98*'Sreden kurs'!$D$25</f>
        <v>831.66342800000007</v>
      </c>
      <c r="H98" s="11">
        <f>'Cena na poramnuvanje'!H98*'Sreden kurs'!$D$25</f>
        <v>831.04646700000001</v>
      </c>
      <c r="I98" s="11">
        <f>'Cena na poramnuvanje'!I98*'Sreden kurs'!$D$25</f>
        <v>937.16375900000003</v>
      </c>
      <c r="J98" s="11">
        <f>'Cena na poramnuvanje'!J98*'Sreden kurs'!$D$25</f>
        <v>1063.640764</v>
      </c>
      <c r="K98" s="11">
        <f>'Cena na poramnuvanje'!K98*'Sreden kurs'!$D$25</f>
        <v>1134.591279</v>
      </c>
      <c r="L98" s="11">
        <f>'Cena na poramnuvanje'!L98*'Sreden kurs'!$D$25</f>
        <v>0</v>
      </c>
      <c r="M98" s="11">
        <f>'Cena na poramnuvanje'!M98*'Sreden kurs'!$D$25</f>
        <v>0</v>
      </c>
      <c r="N98" s="11">
        <f>'Cena na poramnuvanje'!N98*'Sreden kurs'!$D$25</f>
        <v>0</v>
      </c>
      <c r="O98" s="11">
        <f>'Cena na poramnuvanje'!O98*'Sreden kurs'!$D$25</f>
        <v>0</v>
      </c>
      <c r="P98" s="11">
        <f>'Cena na poramnuvanje'!P98*'Sreden kurs'!$D$25</f>
        <v>0</v>
      </c>
      <c r="Q98" s="11">
        <f>'Cena na poramnuvanje'!Q98*'Sreden kurs'!$D$25</f>
        <v>0</v>
      </c>
      <c r="R98" s="11">
        <f>'Cena na poramnuvanje'!R98*'Sreden kurs'!$D$25</f>
        <v>0</v>
      </c>
      <c r="S98" s="11">
        <f>'Cena na poramnuvanje'!S98*'Sreden kurs'!$D$25</f>
        <v>0</v>
      </c>
      <c r="T98" s="11">
        <f>'Cena na poramnuvanje'!T98*'Sreden kurs'!$D$25</f>
        <v>0</v>
      </c>
      <c r="U98" s="11">
        <f>'Cena na poramnuvanje'!U98*'Sreden kurs'!$D$25</f>
        <v>0</v>
      </c>
      <c r="V98" s="11">
        <f>'Cena na poramnuvanje'!V98*'Sreden kurs'!$D$25</f>
        <v>0</v>
      </c>
      <c r="W98" s="11">
        <f>'Cena na poramnuvanje'!W98*'Sreden kurs'!$D$25</f>
        <v>0</v>
      </c>
      <c r="X98" s="11">
        <f>'Cena na poramnuvanje'!X98*'Sreden kurs'!$D$25</f>
        <v>0</v>
      </c>
      <c r="Y98" s="11">
        <f>'Cena na poramnuvanje'!Y98*'Sreden kurs'!$D$25</f>
        <v>0</v>
      </c>
      <c r="Z98" s="11">
        <f>'Cena na poramnuvanje'!Z98*'Sreden kurs'!$D$25</f>
        <v>0</v>
      </c>
      <c r="AA98" s="9">
        <f>'Cena na poramnuvanje'!AA98*'Sreden kurs'!$D$25</f>
        <v>0</v>
      </c>
    </row>
    <row r="99" spans="2:27">
      <c r="B99" s="68"/>
      <c r="C99" s="12" t="s">
        <v>29</v>
      </c>
      <c r="D99" s="13">
        <f>'Cena na poramnuvanje'!D99*'Sreden kurs'!$D$25</f>
        <v>0</v>
      </c>
      <c r="E99" s="13">
        <f>'Cena na poramnuvanje'!E99*'Sreden kurs'!$D$25</f>
        <v>2944.1378920000002</v>
      </c>
      <c r="F99" s="13">
        <f>'Cena na poramnuvanje'!F99*'Sreden kurs'!$D$25</f>
        <v>0</v>
      </c>
      <c r="G99" s="13">
        <f>'Cena na poramnuvanje'!G99*'Sreden kurs'!$D$25</f>
        <v>2494.990284</v>
      </c>
      <c r="H99" s="13">
        <f>'Cena na poramnuvanje'!H99*'Sreden kurs'!$D$25</f>
        <v>2492.5224400000002</v>
      </c>
      <c r="I99" s="13">
        <f>'Cena na poramnuvanje'!I99*'Sreden kurs'!$D$25</f>
        <v>2810.8743160000004</v>
      </c>
      <c r="J99" s="13">
        <f>'Cena na poramnuvanje'!J99*'Sreden kurs'!$D$25</f>
        <v>3190.9222920000002</v>
      </c>
      <c r="K99" s="13">
        <f>'Cena na poramnuvanje'!K99*'Sreden kurs'!$D$25</f>
        <v>3403.7738370000002</v>
      </c>
      <c r="L99" s="13">
        <f>'Cena na poramnuvanje'!L99*'Sreden kurs'!$D$25</f>
        <v>0</v>
      </c>
      <c r="M99" s="13">
        <f>'Cena na poramnuvanje'!M99*'Sreden kurs'!$D$25</f>
        <v>0</v>
      </c>
      <c r="N99" s="13">
        <f>'Cena na poramnuvanje'!N99*'Sreden kurs'!$D$25</f>
        <v>0</v>
      </c>
      <c r="O99" s="13">
        <f>'Cena na poramnuvanje'!O99*'Sreden kurs'!$D$25</f>
        <v>0</v>
      </c>
      <c r="P99" s="13">
        <f>'Cena na poramnuvanje'!P99*'Sreden kurs'!$D$25</f>
        <v>0</v>
      </c>
      <c r="Q99" s="13">
        <f>'Cena na poramnuvanje'!Q99*'Sreden kurs'!$D$25</f>
        <v>0</v>
      </c>
      <c r="R99" s="13">
        <f>'Cena na poramnuvanje'!R99*'Sreden kurs'!$D$25</f>
        <v>0</v>
      </c>
      <c r="S99" s="13">
        <f>'Cena na poramnuvanje'!S99*'Sreden kurs'!$D$25</f>
        <v>0</v>
      </c>
      <c r="T99" s="13">
        <f>'Cena na poramnuvanje'!T99*'Sreden kurs'!$D$25</f>
        <v>0</v>
      </c>
      <c r="U99" s="13">
        <f>'Cena na poramnuvanje'!U99*'Sreden kurs'!$D$25</f>
        <v>0</v>
      </c>
      <c r="V99" s="13">
        <f>'Cena na poramnuvanje'!V99*'Sreden kurs'!$D$25</f>
        <v>0</v>
      </c>
      <c r="W99" s="13">
        <f>'Cena na poramnuvanje'!W99*'Sreden kurs'!$D$25</f>
        <v>0</v>
      </c>
      <c r="X99" s="13">
        <f>'Cena na poramnuvanje'!X99*'Sreden kurs'!$D$25</f>
        <v>0</v>
      </c>
      <c r="Y99" s="13">
        <f>'Cena na poramnuvanje'!Y99*'Sreden kurs'!$D$25</f>
        <v>0</v>
      </c>
      <c r="Z99" s="13">
        <f>'Cena na poramnuvanje'!Z99*'Sreden kurs'!$D$25</f>
        <v>0</v>
      </c>
      <c r="AA99" s="14">
        <f>'Cena na poramnuvanje'!AA99*'Sreden kurs'!$D$25</f>
        <v>0</v>
      </c>
    </row>
    <row r="100" spans="2:27">
      <c r="B100" s="66" t="str">
        <f>'Cena na poramnuvanje'!B100:B103</f>
        <v>25.10.2020</v>
      </c>
      <c r="C100" s="7" t="s">
        <v>26</v>
      </c>
      <c r="D100" s="8"/>
      <c r="E100" s="8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6"/>
      <c r="AA100" s="17"/>
    </row>
    <row r="101" spans="2:27">
      <c r="B101" s="67"/>
      <c r="C101" s="10" t="s">
        <v>27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9"/>
    </row>
    <row r="102" spans="2:27">
      <c r="B102" s="67"/>
      <c r="C102" s="10" t="s">
        <v>28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9"/>
    </row>
    <row r="103" spans="2:27" ht="15.75" customHeight="1">
      <c r="B103" s="68"/>
      <c r="C103" s="12" t="s">
        <v>29</v>
      </c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4"/>
    </row>
    <row r="104" spans="2:27">
      <c r="B104" s="66" t="str">
        <f>'Cena na poramnuvanje'!B104:B107</f>
        <v>26.10.2020</v>
      </c>
      <c r="C104" s="7" t="s">
        <v>26</v>
      </c>
      <c r="D104" s="8">
        <f>'Cena na poramnuvanje'!D104*'Sreden kurs'!$D$27</f>
        <v>0</v>
      </c>
      <c r="E104" s="8">
        <f>'Cena na poramnuvanje'!E104*'Sreden kurs'!$D$27</f>
        <v>0</v>
      </c>
      <c r="F104" s="15">
        <f>'Cena na poramnuvanje'!F104*'Sreden kurs'!$D$27</f>
        <v>0</v>
      </c>
      <c r="G104" s="15">
        <f>'Cena na poramnuvanje'!G104*'Sreden kurs'!$D$27</f>
        <v>0</v>
      </c>
      <c r="H104" s="15">
        <f>'Cena na poramnuvanje'!H104*'Sreden kurs'!$D$27</f>
        <v>2452.4199750000002</v>
      </c>
      <c r="I104" s="15">
        <f>'Cena na poramnuvanje'!I104*'Sreden kurs'!$D$27</f>
        <v>2647.4159428235293</v>
      </c>
      <c r="J104" s="15">
        <f>'Cena na poramnuvanje'!J104*'Sreden kurs'!$D$27</f>
        <v>0</v>
      </c>
      <c r="K104" s="15">
        <f>'Cena na poramnuvanje'!K104*'Sreden kurs'!$D$27</f>
        <v>0</v>
      </c>
      <c r="L104" s="15">
        <f>'Cena na poramnuvanje'!L104*'Sreden kurs'!$D$27</f>
        <v>0</v>
      </c>
      <c r="M104" s="15">
        <f>'Cena na poramnuvanje'!M104*'Sreden kurs'!$D$27</f>
        <v>3912.9536198787878</v>
      </c>
      <c r="N104" s="15">
        <f>'Cena na poramnuvanje'!N104*'Sreden kurs'!$D$27</f>
        <v>3846.5871290600662</v>
      </c>
      <c r="O104" s="15">
        <f>'Cena na poramnuvanje'!O104*'Sreden kurs'!$D$27</f>
        <v>3795.5440719999997</v>
      </c>
      <c r="P104" s="15">
        <f>'Cena na poramnuvanje'!P104*'Sreden kurs'!$D$27</f>
        <v>3780.7699675191989</v>
      </c>
      <c r="Q104" s="15">
        <f>'Cena na poramnuvanje'!Q104*'Sreden kurs'!$D$27</f>
        <v>3579.7634492287466</v>
      </c>
      <c r="R104" s="15">
        <f>'Cena na poramnuvanje'!R104*'Sreden kurs'!$D$27</f>
        <v>3585.1330804660352</v>
      </c>
      <c r="S104" s="15">
        <f>'Cena na poramnuvanje'!S104*'Sreden kurs'!$D$27</f>
        <v>3778.4127335408803</v>
      </c>
      <c r="T104" s="15">
        <f>'Cena na poramnuvanje'!T104*'Sreden kurs'!$D$27</f>
        <v>3990.2212371408341</v>
      </c>
      <c r="U104" s="15">
        <f>'Cena na poramnuvanje'!U104*'Sreden kurs'!$D$27</f>
        <v>4389.8961232283473</v>
      </c>
      <c r="V104" s="15">
        <f>'Cena na poramnuvanje'!V104*'Sreden kurs'!$D$27</f>
        <v>4356.3621071788812</v>
      </c>
      <c r="W104" s="15">
        <f>'Cena na poramnuvanje'!W104*'Sreden kurs'!$D$27</f>
        <v>4116.1665787363854</v>
      </c>
      <c r="X104" s="15">
        <f>'Cena na poramnuvanje'!X104*'Sreden kurs'!$D$27</f>
        <v>3566.7226913206955</v>
      </c>
      <c r="Y104" s="15">
        <f>'Cena na poramnuvanje'!Y104*'Sreden kurs'!$D$27</f>
        <v>3563.1765630355735</v>
      </c>
      <c r="Z104" s="16">
        <f>'Cena na poramnuvanje'!Z104*'Sreden kurs'!$D$27</f>
        <v>3480.9711431860651</v>
      </c>
      <c r="AA104" s="17">
        <f>'Cena na poramnuvanje'!AA104*'Sreden kurs'!$D$27</f>
        <v>2960.7164281782179</v>
      </c>
    </row>
    <row r="105" spans="2:27">
      <c r="B105" s="67"/>
      <c r="C105" s="10" t="s">
        <v>27</v>
      </c>
      <c r="D105" s="11">
        <f>'Cena na poramnuvanje'!D105*'Sreden kurs'!$D$27</f>
        <v>986.52063900000007</v>
      </c>
      <c r="E105" s="11">
        <f>'Cena na poramnuvanje'!E105*'Sreden kurs'!$D$27</f>
        <v>986.52063900000019</v>
      </c>
      <c r="F105" s="11">
        <f>'Cena na poramnuvanje'!F105*'Sreden kurs'!$D$27</f>
        <v>986.52063899999996</v>
      </c>
      <c r="G105" s="11">
        <f>'Cena na poramnuvanje'!G105*'Sreden kurs'!$D$27</f>
        <v>986.52063900000019</v>
      </c>
      <c r="H105" s="11">
        <f>'Cena na poramnuvanje'!H105*'Sreden kurs'!$D$27</f>
        <v>0</v>
      </c>
      <c r="I105" s="11">
        <f>'Cena na poramnuvanje'!I105*'Sreden kurs'!$D$27</f>
        <v>0</v>
      </c>
      <c r="J105" s="11">
        <f>'Cena na poramnuvanje'!J105*'Sreden kurs'!$D$27</f>
        <v>882.63345827761111</v>
      </c>
      <c r="K105" s="11">
        <f>'Cena na poramnuvanje'!K105*'Sreden kurs'!$D$27</f>
        <v>924.36631582161237</v>
      </c>
      <c r="L105" s="11">
        <f>'Cena na poramnuvanje'!L105*'Sreden kurs'!$D$27</f>
        <v>1570.1657449999998</v>
      </c>
      <c r="M105" s="11">
        <f>'Cena na poramnuvanje'!M105*'Sreden kurs'!$D$27</f>
        <v>0</v>
      </c>
      <c r="N105" s="11">
        <f>'Cena na poramnuvanje'!N105*'Sreden kurs'!$D$27</f>
        <v>0</v>
      </c>
      <c r="O105" s="11">
        <f>'Cena na poramnuvanje'!O105*'Sreden kurs'!$D$27</f>
        <v>0</v>
      </c>
      <c r="P105" s="11">
        <f>'Cena na poramnuvanje'!P105*'Sreden kurs'!$D$27</f>
        <v>0</v>
      </c>
      <c r="Q105" s="11">
        <f>'Cena na poramnuvanje'!Q105*'Sreden kurs'!$D$27</f>
        <v>0</v>
      </c>
      <c r="R105" s="11">
        <f>'Cena na poramnuvanje'!R105*'Sreden kurs'!$D$27</f>
        <v>0</v>
      </c>
      <c r="S105" s="11">
        <f>'Cena na poramnuvanje'!S105*'Sreden kurs'!$D$27</f>
        <v>0</v>
      </c>
      <c r="T105" s="11">
        <f>'Cena na poramnuvanje'!T105*'Sreden kurs'!$D$27</f>
        <v>0</v>
      </c>
      <c r="U105" s="11">
        <f>'Cena na poramnuvanje'!U105*'Sreden kurs'!$D$27</f>
        <v>0</v>
      </c>
      <c r="V105" s="11">
        <f>'Cena na poramnuvanje'!V105*'Sreden kurs'!$D$27</f>
        <v>0</v>
      </c>
      <c r="W105" s="11">
        <f>'Cena na poramnuvanje'!W105*'Sreden kurs'!$D$27</f>
        <v>0</v>
      </c>
      <c r="X105" s="11">
        <f>'Cena na poramnuvanje'!X105*'Sreden kurs'!$D$27</f>
        <v>0</v>
      </c>
      <c r="Y105" s="11">
        <f>'Cena na poramnuvanje'!Y105*'Sreden kurs'!$D$27</f>
        <v>0</v>
      </c>
      <c r="Z105" s="11">
        <f>'Cena na poramnuvanje'!Z105*'Sreden kurs'!$D$27</f>
        <v>0</v>
      </c>
      <c r="AA105" s="9">
        <f>'Cena na poramnuvanje'!AA105*'Sreden kurs'!$D$27</f>
        <v>0</v>
      </c>
    </row>
    <row r="106" spans="2:27">
      <c r="B106" s="67"/>
      <c r="C106" s="10" t="s">
        <v>28</v>
      </c>
      <c r="D106" s="11">
        <f>'Cena na poramnuvanje'!D106*'Sreden kurs'!$D$27</f>
        <v>0</v>
      </c>
      <c r="E106" s="11">
        <f>'Cena na poramnuvanje'!E106*'Sreden kurs'!$D$27</f>
        <v>0</v>
      </c>
      <c r="F106" s="11">
        <f>'Cena na poramnuvanje'!F106*'Sreden kurs'!$D$27</f>
        <v>0</v>
      </c>
      <c r="G106" s="11">
        <f>'Cena na poramnuvanje'!G106*'Sreden kurs'!$D$27</f>
        <v>0</v>
      </c>
      <c r="H106" s="11">
        <f>'Cena na poramnuvanje'!H106*'Sreden kurs'!$D$27</f>
        <v>0</v>
      </c>
      <c r="I106" s="11">
        <f>'Cena na poramnuvanje'!I106*'Sreden kurs'!$D$27</f>
        <v>0</v>
      </c>
      <c r="J106" s="11">
        <f>'Cena na poramnuvanje'!J106*'Sreden kurs'!$D$27</f>
        <v>0</v>
      </c>
      <c r="K106" s="11">
        <f>'Cena na poramnuvanje'!K106*'Sreden kurs'!$D$27</f>
        <v>0</v>
      </c>
      <c r="L106" s="11">
        <f>'Cena na poramnuvanje'!L106*'Sreden kurs'!$D$27</f>
        <v>0</v>
      </c>
      <c r="M106" s="11">
        <f>'Cena na poramnuvanje'!M106*'Sreden kurs'!$D$27</f>
        <v>0</v>
      </c>
      <c r="N106" s="11">
        <f>'Cena na poramnuvanje'!N106*'Sreden kurs'!$D$27</f>
        <v>0</v>
      </c>
      <c r="O106" s="11">
        <f>'Cena na poramnuvanje'!O106*'Sreden kurs'!$D$27</f>
        <v>0</v>
      </c>
      <c r="P106" s="11">
        <f>'Cena na poramnuvanje'!P106*'Sreden kurs'!$D$27</f>
        <v>0</v>
      </c>
      <c r="Q106" s="11">
        <f>'Cena na poramnuvanje'!Q106*'Sreden kurs'!$D$27</f>
        <v>0</v>
      </c>
      <c r="R106" s="11">
        <f>'Cena na poramnuvanje'!R106*'Sreden kurs'!$D$27</f>
        <v>0</v>
      </c>
      <c r="S106" s="11">
        <f>'Cena na poramnuvanje'!S106*'Sreden kurs'!$D$27</f>
        <v>0</v>
      </c>
      <c r="T106" s="11">
        <f>'Cena na poramnuvanje'!T106*'Sreden kurs'!$D$27</f>
        <v>0</v>
      </c>
      <c r="U106" s="11">
        <f>'Cena na poramnuvanje'!U106*'Sreden kurs'!$D$27</f>
        <v>0</v>
      </c>
      <c r="V106" s="11">
        <f>'Cena na poramnuvanje'!V106*'Sreden kurs'!$D$27</f>
        <v>0</v>
      </c>
      <c r="W106" s="11">
        <f>'Cena na poramnuvanje'!W106*'Sreden kurs'!$D$27</f>
        <v>0</v>
      </c>
      <c r="X106" s="11">
        <f>'Cena na poramnuvanje'!X106*'Sreden kurs'!$D$27</f>
        <v>0</v>
      </c>
      <c r="Y106" s="11">
        <f>'Cena na poramnuvanje'!Y106*'Sreden kurs'!$D$27</f>
        <v>0</v>
      </c>
      <c r="Z106" s="11">
        <f>'Cena na poramnuvanje'!Z106*'Sreden kurs'!$D$27</f>
        <v>0</v>
      </c>
      <c r="AA106" s="9">
        <f>'Cena na poramnuvanje'!AA106*'Sreden kurs'!$D$27</f>
        <v>0</v>
      </c>
    </row>
    <row r="107" spans="2:27" ht="20.25" customHeight="1">
      <c r="B107" s="68"/>
      <c r="C107" s="12" t="s">
        <v>29</v>
      </c>
      <c r="D107" s="13">
        <f>'Cena na poramnuvanje'!D107*'Sreden kurs'!$D$27</f>
        <v>0</v>
      </c>
      <c r="E107" s="13">
        <f>'Cena na poramnuvanje'!E107*'Sreden kurs'!$D$27</f>
        <v>0</v>
      </c>
      <c r="F107" s="13">
        <f>'Cena na poramnuvanje'!F107*'Sreden kurs'!$D$27</f>
        <v>0</v>
      </c>
      <c r="G107" s="13">
        <f>'Cena na poramnuvanje'!G107*'Sreden kurs'!$D$27</f>
        <v>0</v>
      </c>
      <c r="H107" s="13">
        <f>'Cena na poramnuvanje'!H107*'Sreden kurs'!$D$27</f>
        <v>0</v>
      </c>
      <c r="I107" s="13">
        <f>'Cena na poramnuvanje'!I107*'Sreden kurs'!$D$27</f>
        <v>0</v>
      </c>
      <c r="J107" s="13">
        <f>'Cena na poramnuvanje'!J107*'Sreden kurs'!$D$27</f>
        <v>0</v>
      </c>
      <c r="K107" s="13">
        <f>'Cena na poramnuvanje'!K107*'Sreden kurs'!$D$27</f>
        <v>0</v>
      </c>
      <c r="L107" s="13">
        <f>'Cena na poramnuvanje'!L107*'Sreden kurs'!$D$27</f>
        <v>0</v>
      </c>
      <c r="M107" s="13">
        <f>'Cena na poramnuvanje'!M107*'Sreden kurs'!$D$27</f>
        <v>0</v>
      </c>
      <c r="N107" s="13">
        <f>'Cena na poramnuvanje'!N107*'Sreden kurs'!$D$27</f>
        <v>0</v>
      </c>
      <c r="O107" s="13">
        <f>'Cena na poramnuvanje'!O107*'Sreden kurs'!$D$27</f>
        <v>0</v>
      </c>
      <c r="P107" s="13">
        <f>'Cena na poramnuvanje'!P107*'Sreden kurs'!$D$27</f>
        <v>0</v>
      </c>
      <c r="Q107" s="13">
        <f>'Cena na poramnuvanje'!Q107*'Sreden kurs'!$D$27</f>
        <v>0</v>
      </c>
      <c r="R107" s="13">
        <f>'Cena na poramnuvanje'!R107*'Sreden kurs'!$D$27</f>
        <v>0</v>
      </c>
      <c r="S107" s="13">
        <f>'Cena na poramnuvanje'!S107*'Sreden kurs'!$D$27</f>
        <v>0</v>
      </c>
      <c r="T107" s="13">
        <f>'Cena na poramnuvanje'!T107*'Sreden kurs'!$D$27</f>
        <v>0</v>
      </c>
      <c r="U107" s="13">
        <f>'Cena na poramnuvanje'!U107*'Sreden kurs'!$D$27</f>
        <v>0</v>
      </c>
      <c r="V107" s="13">
        <f>'Cena na poramnuvanje'!V107*'Sreden kurs'!$D$27</f>
        <v>0</v>
      </c>
      <c r="W107" s="13">
        <f>'Cena na poramnuvanje'!W107*'Sreden kurs'!$D$27</f>
        <v>0</v>
      </c>
      <c r="X107" s="13">
        <f>'Cena na poramnuvanje'!X107*'Sreden kurs'!$D$27</f>
        <v>0</v>
      </c>
      <c r="Y107" s="13">
        <f>'Cena na poramnuvanje'!Y107*'Sreden kurs'!$D$27</f>
        <v>0</v>
      </c>
      <c r="Z107" s="13">
        <f>'Cena na poramnuvanje'!Z107*'Sreden kurs'!$D$27</f>
        <v>0</v>
      </c>
      <c r="AA107" s="14">
        <f>'Cena na poramnuvanje'!AA107*'Sreden kurs'!$D$27</f>
        <v>0</v>
      </c>
    </row>
    <row r="108" spans="2:27">
      <c r="B108" s="66" t="str">
        <f>'Cena na poramnuvanje'!B108:B111</f>
        <v>27.10.2020</v>
      </c>
      <c r="C108" s="7" t="s">
        <v>26</v>
      </c>
      <c r="D108" s="8">
        <f>'Cena na poramnuvanje'!D108*'Sreden kurs'!$D$28</f>
        <v>2452.3442006493506</v>
      </c>
      <c r="E108" s="8">
        <f>'Cena na poramnuvanje'!E108*'Sreden kurs'!$D$28</f>
        <v>2205.1340935111753</v>
      </c>
      <c r="F108" s="15">
        <f>'Cena na poramnuvanje'!F108*'Sreden kurs'!$D$28</f>
        <v>2052.59265</v>
      </c>
      <c r="G108" s="15">
        <f>'Cena na poramnuvanje'!G108*'Sreden kurs'!$D$28</f>
        <v>0</v>
      </c>
      <c r="H108" s="15">
        <f>'Cena na poramnuvanje'!H108*'Sreden kurs'!$D$28</f>
        <v>2266.6743000000001</v>
      </c>
      <c r="I108" s="15">
        <f>'Cena na poramnuvanje'!I108*'Sreden kurs'!$D$28</f>
        <v>0</v>
      </c>
      <c r="J108" s="15">
        <f>'Cena na poramnuvanje'!J108*'Sreden kurs'!$D$28</f>
        <v>3127.3195499999997</v>
      </c>
      <c r="K108" s="15">
        <f>'Cena na poramnuvanje'!K108*'Sreden kurs'!$D$28</f>
        <v>3746.1203999999998</v>
      </c>
      <c r="L108" s="15">
        <f>'Cena na poramnuvanje'!L108*'Sreden kurs'!$D$28</f>
        <v>4340.2432499999995</v>
      </c>
      <c r="M108" s="15">
        <f>'Cena na poramnuvanje'!M108*'Sreden kurs'!$D$28</f>
        <v>0</v>
      </c>
      <c r="N108" s="15">
        <f>'Cena na poramnuvanje'!N108*'Sreden kurs'!$D$28</f>
        <v>3712.1881499999995</v>
      </c>
      <c r="O108" s="15">
        <f>'Cena na poramnuvanje'!O108*'Sreden kurs'!$D$28</f>
        <v>3644.3236500000003</v>
      </c>
      <c r="P108" s="15">
        <f>'Cena na poramnuvanje'!P108*'Sreden kurs'!$D$28</f>
        <v>3573.3744000000006</v>
      </c>
      <c r="Q108" s="15">
        <f>'Cena na poramnuvanje'!Q108*'Sreden kurs'!$D$28</f>
        <v>3573.3744000000002</v>
      </c>
      <c r="R108" s="15">
        <f>'Cena na poramnuvanje'!R108*'Sreden kurs'!$D$28</f>
        <v>3586.9473000000003</v>
      </c>
      <c r="S108" s="15">
        <f>'Cena na poramnuvanje'!S108*'Sreden kurs'!$D$28</f>
        <v>3607.3066499999995</v>
      </c>
      <c r="T108" s="15">
        <f>'Cena na poramnuvanje'!T108*'Sreden kurs'!$D$28</f>
        <v>3834.9611999999993</v>
      </c>
      <c r="U108" s="15">
        <f>'Cena na poramnuvanje'!U108*'Sreden kurs'!$D$28</f>
        <v>4465.4840999999997</v>
      </c>
      <c r="V108" s="15">
        <f>'Cena na poramnuvanje'!V108*'Sreden kurs'!$D$28</f>
        <v>4626.5080499999995</v>
      </c>
      <c r="W108" s="15">
        <f>'Cena na poramnuvanje'!W108*'Sreden kurs'!$D$28</f>
        <v>4493.8638000000001</v>
      </c>
      <c r="X108" s="15">
        <f>'Cena na poramnuvanje'!X108*'Sreden kurs'!$D$28</f>
        <v>3799.7950500000006</v>
      </c>
      <c r="Y108" s="15">
        <f>'Cena na poramnuvanje'!Y108*'Sreden kurs'!$D$28</f>
        <v>3334.6147499999997</v>
      </c>
      <c r="Z108" s="16">
        <f>'Cena na poramnuvanje'!Z108*'Sreden kurs'!$D$28</f>
        <v>3234.66885</v>
      </c>
      <c r="AA108" s="17">
        <f>'Cena na poramnuvanje'!AA108*'Sreden kurs'!$D$28</f>
        <v>2574.53235</v>
      </c>
    </row>
    <row r="109" spans="2:27">
      <c r="B109" s="67"/>
      <c r="C109" s="10" t="s">
        <v>27</v>
      </c>
      <c r="D109" s="11">
        <f>'Cena na poramnuvanje'!D109*'Sreden kurs'!$D$28</f>
        <v>0</v>
      </c>
      <c r="E109" s="11">
        <f>'Cena na poramnuvanje'!E109*'Sreden kurs'!$D$28</f>
        <v>0</v>
      </c>
      <c r="F109" s="11">
        <f>'Cena na poramnuvanje'!F109*'Sreden kurs'!$D$28</f>
        <v>0</v>
      </c>
      <c r="G109" s="11">
        <f>'Cena na poramnuvanje'!G109*'Sreden kurs'!$D$28</f>
        <v>0</v>
      </c>
      <c r="H109" s="11">
        <f>'Cena na poramnuvanje'!H109*'Sreden kurs'!$D$28</f>
        <v>0</v>
      </c>
      <c r="I109" s="11">
        <f>'Cena na poramnuvanje'!I109*'Sreden kurs'!$D$28</f>
        <v>1042.6454999999999</v>
      </c>
      <c r="J109" s="11">
        <f>'Cena na poramnuvanje'!J109*'Sreden kurs'!$D$28</f>
        <v>0</v>
      </c>
      <c r="K109" s="11">
        <f>'Cena na poramnuvanje'!K109*'Sreden kurs'!$D$28</f>
        <v>0</v>
      </c>
      <c r="L109" s="11">
        <f>'Cena na poramnuvanje'!L109*'Sreden kurs'!$D$28</f>
        <v>0</v>
      </c>
      <c r="M109" s="11">
        <f>'Cena na poramnuvanje'!M109*'Sreden kurs'!$D$28</f>
        <v>1446.74775</v>
      </c>
      <c r="N109" s="11">
        <f>'Cena na poramnuvanje'!N109*'Sreden kurs'!$D$28</f>
        <v>0</v>
      </c>
      <c r="O109" s="11">
        <f>'Cena na poramnuvanje'!O109*'Sreden kurs'!$D$28</f>
        <v>0</v>
      </c>
      <c r="P109" s="11">
        <f>'Cena na poramnuvanje'!P109*'Sreden kurs'!$D$28</f>
        <v>0</v>
      </c>
      <c r="Q109" s="11">
        <f>'Cena na poramnuvanje'!Q109*'Sreden kurs'!$D$28</f>
        <v>0</v>
      </c>
      <c r="R109" s="11">
        <f>'Cena na poramnuvanje'!R109*'Sreden kurs'!$D$28</f>
        <v>0</v>
      </c>
      <c r="S109" s="11">
        <f>'Cena na poramnuvanje'!S109*'Sreden kurs'!$D$28</f>
        <v>0</v>
      </c>
      <c r="T109" s="11">
        <f>'Cena na poramnuvanje'!T109*'Sreden kurs'!$D$28</f>
        <v>0</v>
      </c>
      <c r="U109" s="11">
        <f>'Cena na poramnuvanje'!U109*'Sreden kurs'!$D$28</f>
        <v>0</v>
      </c>
      <c r="V109" s="11">
        <f>'Cena na poramnuvanje'!V109*'Sreden kurs'!$D$28</f>
        <v>0</v>
      </c>
      <c r="W109" s="11">
        <f>'Cena na poramnuvanje'!W109*'Sreden kurs'!$D$28</f>
        <v>0</v>
      </c>
      <c r="X109" s="11">
        <f>'Cena na poramnuvanje'!X109*'Sreden kurs'!$D$28</f>
        <v>0</v>
      </c>
      <c r="Y109" s="11">
        <f>'Cena na poramnuvanje'!Y109*'Sreden kurs'!$D$28</f>
        <v>0</v>
      </c>
      <c r="Z109" s="11">
        <f>'Cena na poramnuvanje'!Z109*'Sreden kurs'!$D$28</f>
        <v>0</v>
      </c>
      <c r="AA109" s="9">
        <f>'Cena na poramnuvanje'!AA109*'Sreden kurs'!$D$28</f>
        <v>0</v>
      </c>
    </row>
    <row r="110" spans="2:27">
      <c r="B110" s="67"/>
      <c r="C110" s="10" t="s">
        <v>28</v>
      </c>
      <c r="D110" s="11">
        <f>'Cena na poramnuvanje'!D110*'Sreden kurs'!$D$28</f>
        <v>0</v>
      </c>
      <c r="E110" s="11">
        <f>'Cena na poramnuvanje'!E110*'Sreden kurs'!$D$28</f>
        <v>0</v>
      </c>
      <c r="F110" s="11">
        <f>'Cena na poramnuvanje'!F110*'Sreden kurs'!$D$28</f>
        <v>0</v>
      </c>
      <c r="G110" s="11">
        <f>'Cena na poramnuvanje'!G110*'Sreden kurs'!$D$28</f>
        <v>755.76374999999996</v>
      </c>
      <c r="H110" s="11">
        <f>'Cena na poramnuvanje'!H110*'Sreden kurs'!$D$28</f>
        <v>0</v>
      </c>
      <c r="I110" s="11">
        <f>'Cena na poramnuvanje'!I110*'Sreden kurs'!$D$28</f>
        <v>0</v>
      </c>
      <c r="J110" s="11">
        <f>'Cena na poramnuvanje'!J110*'Sreden kurs'!$D$28</f>
        <v>0</v>
      </c>
      <c r="K110" s="11">
        <f>'Cena na poramnuvanje'!K110*'Sreden kurs'!$D$28</f>
        <v>0</v>
      </c>
      <c r="L110" s="11">
        <f>'Cena na poramnuvanje'!L110*'Sreden kurs'!$D$28</f>
        <v>0</v>
      </c>
      <c r="M110" s="11">
        <f>'Cena na poramnuvanje'!M110*'Sreden kurs'!$D$28</f>
        <v>0</v>
      </c>
      <c r="N110" s="11">
        <f>'Cena na poramnuvanje'!N110*'Sreden kurs'!$D$28</f>
        <v>0</v>
      </c>
      <c r="O110" s="11">
        <f>'Cena na poramnuvanje'!O110*'Sreden kurs'!$D$28</f>
        <v>0</v>
      </c>
      <c r="P110" s="11">
        <f>'Cena na poramnuvanje'!P110*'Sreden kurs'!$D$28</f>
        <v>0</v>
      </c>
      <c r="Q110" s="11">
        <f>'Cena na poramnuvanje'!Q110*'Sreden kurs'!$D$28</f>
        <v>0</v>
      </c>
      <c r="R110" s="11">
        <f>'Cena na poramnuvanje'!R110*'Sreden kurs'!$D$28</f>
        <v>0</v>
      </c>
      <c r="S110" s="11">
        <f>'Cena na poramnuvanje'!S110*'Sreden kurs'!$D$28</f>
        <v>0</v>
      </c>
      <c r="T110" s="11">
        <f>'Cena na poramnuvanje'!T110*'Sreden kurs'!$D$28</f>
        <v>0</v>
      </c>
      <c r="U110" s="11">
        <f>'Cena na poramnuvanje'!U110*'Sreden kurs'!$D$28</f>
        <v>0</v>
      </c>
      <c r="V110" s="11">
        <f>'Cena na poramnuvanje'!V110*'Sreden kurs'!$D$28</f>
        <v>0</v>
      </c>
      <c r="W110" s="11">
        <f>'Cena na poramnuvanje'!W110*'Sreden kurs'!$D$28</f>
        <v>0</v>
      </c>
      <c r="X110" s="11">
        <f>'Cena na poramnuvanje'!X110*'Sreden kurs'!$D$28</f>
        <v>0</v>
      </c>
      <c r="Y110" s="11">
        <f>'Cena na poramnuvanje'!Y110*'Sreden kurs'!$D$28</f>
        <v>0</v>
      </c>
      <c r="Z110" s="11">
        <f>'Cena na poramnuvanje'!Z110*'Sreden kurs'!$D$28</f>
        <v>0</v>
      </c>
      <c r="AA110" s="9">
        <f>'Cena na poramnuvanje'!AA110*'Sreden kurs'!$D$28</f>
        <v>0</v>
      </c>
    </row>
    <row r="111" spans="2:27">
      <c r="B111" s="68"/>
      <c r="C111" s="12" t="s">
        <v>29</v>
      </c>
      <c r="D111" s="13">
        <f>'Cena na poramnuvanje'!D111*'Sreden kurs'!$D$28</f>
        <v>0</v>
      </c>
      <c r="E111" s="13">
        <f>'Cena na poramnuvanje'!E111*'Sreden kurs'!$D$28</f>
        <v>0</v>
      </c>
      <c r="F111" s="13">
        <f>'Cena na poramnuvanje'!F111*'Sreden kurs'!$D$28</f>
        <v>0</v>
      </c>
      <c r="G111" s="13">
        <f>'Cena na poramnuvanje'!G111*'Sreden kurs'!$D$28</f>
        <v>2266.6743000000001</v>
      </c>
      <c r="H111" s="13">
        <f>'Cena na poramnuvanje'!H111*'Sreden kurs'!$D$28</f>
        <v>0</v>
      </c>
      <c r="I111" s="13">
        <f>'Cena na poramnuvanje'!I111*'Sreden kurs'!$D$28</f>
        <v>0</v>
      </c>
      <c r="J111" s="13">
        <f>'Cena na poramnuvanje'!J111*'Sreden kurs'!$D$28</f>
        <v>0</v>
      </c>
      <c r="K111" s="13">
        <f>'Cena na poramnuvanje'!K111*'Sreden kurs'!$D$28</f>
        <v>0</v>
      </c>
      <c r="L111" s="13">
        <f>'Cena na poramnuvanje'!L111*'Sreden kurs'!$D$28</f>
        <v>0</v>
      </c>
      <c r="M111" s="13">
        <f>'Cena na poramnuvanje'!M111*'Sreden kurs'!$D$28</f>
        <v>0</v>
      </c>
      <c r="N111" s="13">
        <f>'Cena na poramnuvanje'!N111*'Sreden kurs'!$D$28</f>
        <v>0</v>
      </c>
      <c r="O111" s="13">
        <f>'Cena na poramnuvanje'!O111*'Sreden kurs'!$D$28</f>
        <v>0</v>
      </c>
      <c r="P111" s="13">
        <f>'Cena na poramnuvanje'!P111*'Sreden kurs'!$D$28</f>
        <v>0</v>
      </c>
      <c r="Q111" s="13">
        <f>'Cena na poramnuvanje'!Q111*'Sreden kurs'!$D$28</f>
        <v>0</v>
      </c>
      <c r="R111" s="13">
        <f>'Cena na poramnuvanje'!R111*'Sreden kurs'!$D$28</f>
        <v>0</v>
      </c>
      <c r="S111" s="13">
        <f>'Cena na poramnuvanje'!S111*'Sreden kurs'!$D$28</f>
        <v>0</v>
      </c>
      <c r="T111" s="13">
        <f>'Cena na poramnuvanje'!T111*'Sreden kurs'!$D$28</f>
        <v>0</v>
      </c>
      <c r="U111" s="13">
        <f>'Cena na poramnuvanje'!U111*'Sreden kurs'!$D$28</f>
        <v>0</v>
      </c>
      <c r="V111" s="13">
        <f>'Cena na poramnuvanje'!V111*'Sreden kurs'!$D$28</f>
        <v>0</v>
      </c>
      <c r="W111" s="13">
        <f>'Cena na poramnuvanje'!W111*'Sreden kurs'!$D$28</f>
        <v>0</v>
      </c>
      <c r="X111" s="13">
        <f>'Cena na poramnuvanje'!X111*'Sreden kurs'!$D$28</f>
        <v>0</v>
      </c>
      <c r="Y111" s="13">
        <f>'Cena na poramnuvanje'!Y111*'Sreden kurs'!$D$28</f>
        <v>0</v>
      </c>
      <c r="Z111" s="13">
        <f>'Cena na poramnuvanje'!Z111*'Sreden kurs'!$D$28</f>
        <v>0</v>
      </c>
      <c r="AA111" s="14">
        <f>'Cena na poramnuvanje'!AA111*'Sreden kurs'!$D$28</f>
        <v>0</v>
      </c>
    </row>
    <row r="112" spans="2:27">
      <c r="B112" s="66" t="str">
        <f>'Cena na poramnuvanje'!B112:B115</f>
        <v>28.10.2020</v>
      </c>
      <c r="C112" s="7" t="s">
        <v>26</v>
      </c>
      <c r="D112" s="8">
        <f>'Cena na poramnuvanje'!D112*'Sreden kurs'!$D$29</f>
        <v>2733.1886591530947</v>
      </c>
      <c r="E112" s="8">
        <f>'Cena na poramnuvanje'!E112*'Sreden kurs'!$D$29</f>
        <v>1789.3573740000002</v>
      </c>
      <c r="F112" s="15">
        <f>'Cena na poramnuvanje'!F112*'Sreden kurs'!$D$29</f>
        <v>1283.2747200000001</v>
      </c>
      <c r="G112" s="15">
        <f>'Cena na poramnuvanje'!G112*'Sreden kurs'!$D$29</f>
        <v>1223.429697</v>
      </c>
      <c r="H112" s="15">
        <f>'Cena na poramnuvanje'!H112*'Sreden kurs'!$D$29</f>
        <v>1708.3594710000004</v>
      </c>
      <c r="I112" s="15">
        <f>'Cena na poramnuvanje'!I112*'Sreden kurs'!$D$29</f>
        <v>2767.7141008029198</v>
      </c>
      <c r="J112" s="15">
        <f>'Cena na poramnuvanje'!J112*'Sreden kurs'!$D$29</f>
        <v>3383.5008562521994</v>
      </c>
      <c r="K112" s="15">
        <f>'Cena na poramnuvanje'!K112*'Sreden kurs'!$D$29</f>
        <v>3825.0518945205481</v>
      </c>
      <c r="L112" s="15">
        <f>'Cena na poramnuvanje'!L112*'Sreden kurs'!$D$29</f>
        <v>3821.4052164125874</v>
      </c>
      <c r="M112" s="15">
        <f>'Cena na poramnuvanje'!M112*'Sreden kurs'!$D$29</f>
        <v>3698.3584061052629</v>
      </c>
      <c r="N112" s="15">
        <f>'Cena na poramnuvanje'!N112*'Sreden kurs'!$D$29</f>
        <v>3397.8486278608138</v>
      </c>
      <c r="O112" s="15">
        <f>'Cena na poramnuvanje'!O112*'Sreden kurs'!$D$29</f>
        <v>3168.7014239999999</v>
      </c>
      <c r="P112" s="15">
        <f>'Cena na poramnuvanje'!P112*'Sreden kurs'!$D$29</f>
        <v>3045.9265829999999</v>
      </c>
      <c r="Q112" s="15">
        <f>'Cena na poramnuvanje'!Q112*'Sreden kurs'!$D$29</f>
        <v>0</v>
      </c>
      <c r="R112" s="15">
        <f>'Cena na poramnuvanje'!R112*'Sreden kurs'!$D$29</f>
        <v>3497.5405709999995</v>
      </c>
      <c r="S112" s="15">
        <f>'Cena na poramnuvanje'!S112*'Sreden kurs'!$D$29</f>
        <v>3564.403910666666</v>
      </c>
      <c r="T112" s="15">
        <f>'Cena na poramnuvanje'!T112*'Sreden kurs'!$D$29</f>
        <v>4179.1832710100498</v>
      </c>
      <c r="U112" s="15">
        <f>'Cena na poramnuvanje'!U112*'Sreden kurs'!$D$29</f>
        <v>4414.2420227252123</v>
      </c>
      <c r="V112" s="15">
        <f>'Cena na poramnuvanje'!V112*'Sreden kurs'!$D$29</f>
        <v>4571.8998774888032</v>
      </c>
      <c r="W112" s="15">
        <f>'Cena na poramnuvanje'!W112*'Sreden kurs'!$D$29</f>
        <v>4170.951319499999</v>
      </c>
      <c r="X112" s="15">
        <f>'Cena na poramnuvanje'!X112*'Sreden kurs'!$D$29</f>
        <v>3932.8051455000004</v>
      </c>
      <c r="Y112" s="15">
        <f>'Cena na poramnuvanje'!Y112*'Sreden kurs'!$D$29</f>
        <v>3186.2847555000003</v>
      </c>
      <c r="Z112" s="16">
        <f>'Cena na poramnuvanje'!Z112*'Sreden kurs'!$D$29</f>
        <v>3064.1268734999999</v>
      </c>
      <c r="AA112" s="17">
        <f>'Cena na poramnuvanje'!AA112*'Sreden kurs'!$D$29</f>
        <v>2446.2031821447308</v>
      </c>
    </row>
    <row r="113" spans="2:27">
      <c r="B113" s="67"/>
      <c r="C113" s="10" t="s">
        <v>27</v>
      </c>
      <c r="D113" s="11">
        <f>'Cena na poramnuvanje'!D113*'Sreden kurs'!$D$29</f>
        <v>0</v>
      </c>
      <c r="E113" s="11">
        <f>'Cena na poramnuvanje'!E113*'Sreden kurs'!$D$29</f>
        <v>0</v>
      </c>
      <c r="F113" s="11">
        <f>'Cena na poramnuvanje'!F113*'Sreden kurs'!$D$29</f>
        <v>0</v>
      </c>
      <c r="G113" s="11">
        <f>'Cena na poramnuvanje'!G113*'Sreden kurs'!$D$29</f>
        <v>0</v>
      </c>
      <c r="H113" s="11">
        <f>'Cena na poramnuvanje'!H113*'Sreden kurs'!$D$29</f>
        <v>0</v>
      </c>
      <c r="I113" s="11">
        <f>'Cena na poramnuvanje'!I113*'Sreden kurs'!$D$29</f>
        <v>0</v>
      </c>
      <c r="J113" s="11">
        <f>'Cena na poramnuvanje'!J113*'Sreden kurs'!$D$29</f>
        <v>0</v>
      </c>
      <c r="K113" s="11">
        <f>'Cena na poramnuvanje'!K113*'Sreden kurs'!$D$29</f>
        <v>0</v>
      </c>
      <c r="L113" s="11">
        <f>'Cena na poramnuvanje'!L113*'Sreden kurs'!$D$29</f>
        <v>0</v>
      </c>
      <c r="M113" s="11">
        <f>'Cena na poramnuvanje'!M113*'Sreden kurs'!$D$29</f>
        <v>0</v>
      </c>
      <c r="N113" s="11">
        <f>'Cena na poramnuvanje'!N113*'Sreden kurs'!$D$29</f>
        <v>0</v>
      </c>
      <c r="O113" s="11">
        <f>'Cena na poramnuvanje'!O113*'Sreden kurs'!$D$29</f>
        <v>0</v>
      </c>
      <c r="P113" s="11">
        <f>'Cena na poramnuvanje'!P113*'Sreden kurs'!$D$29</f>
        <v>0</v>
      </c>
      <c r="Q113" s="11">
        <f>'Cena na poramnuvanje'!Q113*'Sreden kurs'!$D$29</f>
        <v>694.51074629999994</v>
      </c>
      <c r="R113" s="11">
        <f>'Cena na poramnuvanje'!R113*'Sreden kurs'!$D$29</f>
        <v>0</v>
      </c>
      <c r="S113" s="11">
        <f>'Cena na poramnuvanje'!S113*'Sreden kurs'!$D$29</f>
        <v>0</v>
      </c>
      <c r="T113" s="11">
        <f>'Cena na poramnuvanje'!T113*'Sreden kurs'!$D$29</f>
        <v>0</v>
      </c>
      <c r="U113" s="11">
        <f>'Cena na poramnuvanje'!U113*'Sreden kurs'!$D$29</f>
        <v>0</v>
      </c>
      <c r="V113" s="11">
        <f>'Cena na poramnuvanje'!V113*'Sreden kurs'!$D$29</f>
        <v>0</v>
      </c>
      <c r="W113" s="11">
        <f>'Cena na poramnuvanje'!W113*'Sreden kurs'!$D$29</f>
        <v>0</v>
      </c>
      <c r="X113" s="11">
        <f>'Cena na poramnuvanje'!X113*'Sreden kurs'!$D$29</f>
        <v>0</v>
      </c>
      <c r="Y113" s="11">
        <f>'Cena na poramnuvanje'!Y113*'Sreden kurs'!$D$29</f>
        <v>0</v>
      </c>
      <c r="Z113" s="11">
        <f>'Cena na poramnuvanje'!Z113*'Sreden kurs'!$D$29</f>
        <v>0</v>
      </c>
      <c r="AA113" s="9">
        <f>'Cena na poramnuvanje'!AA113*'Sreden kurs'!$D$29</f>
        <v>0</v>
      </c>
    </row>
    <row r="114" spans="2:27">
      <c r="B114" s="67"/>
      <c r="C114" s="10" t="s">
        <v>28</v>
      </c>
      <c r="D114" s="11">
        <f>'Cena na poramnuvanje'!D114*'Sreden kurs'!$D$29</f>
        <v>0</v>
      </c>
      <c r="E114" s="11">
        <f>'Cena na poramnuvanje'!E114*'Sreden kurs'!$D$29</f>
        <v>0</v>
      </c>
      <c r="F114" s="11">
        <f>'Cena na poramnuvanje'!F114*'Sreden kurs'!$D$29</f>
        <v>0</v>
      </c>
      <c r="G114" s="11">
        <f>'Cena na poramnuvanje'!G114*'Sreden kurs'!$D$29</f>
        <v>0</v>
      </c>
      <c r="H114" s="11">
        <f>'Cena na poramnuvanje'!H114*'Sreden kurs'!$D$29</f>
        <v>0</v>
      </c>
      <c r="I114" s="11">
        <f>'Cena na poramnuvanje'!I114*'Sreden kurs'!$D$29</f>
        <v>0</v>
      </c>
      <c r="J114" s="11">
        <f>'Cena na poramnuvanje'!J114*'Sreden kurs'!$D$29</f>
        <v>0</v>
      </c>
      <c r="K114" s="11">
        <f>'Cena na poramnuvanje'!K114*'Sreden kurs'!$D$29</f>
        <v>0</v>
      </c>
      <c r="L114" s="11">
        <f>'Cena na poramnuvanje'!L114*'Sreden kurs'!$D$29</f>
        <v>0</v>
      </c>
      <c r="M114" s="11">
        <f>'Cena na poramnuvanje'!M114*'Sreden kurs'!$D$29</f>
        <v>0</v>
      </c>
      <c r="N114" s="11">
        <f>'Cena na poramnuvanje'!N114*'Sreden kurs'!$D$29</f>
        <v>0</v>
      </c>
      <c r="O114" s="11">
        <f>'Cena na poramnuvanje'!O114*'Sreden kurs'!$D$29</f>
        <v>0</v>
      </c>
      <c r="P114" s="11">
        <f>'Cena na poramnuvanje'!P114*'Sreden kurs'!$D$29</f>
        <v>0</v>
      </c>
      <c r="Q114" s="11">
        <f>'Cena na poramnuvanje'!Q114*'Sreden kurs'!$D$29</f>
        <v>0</v>
      </c>
      <c r="R114" s="11">
        <f>'Cena na poramnuvanje'!R114*'Sreden kurs'!$D$29</f>
        <v>0</v>
      </c>
      <c r="S114" s="11">
        <f>'Cena na poramnuvanje'!S114*'Sreden kurs'!$D$29</f>
        <v>0</v>
      </c>
      <c r="T114" s="11">
        <f>'Cena na poramnuvanje'!T114*'Sreden kurs'!$D$29</f>
        <v>0</v>
      </c>
      <c r="U114" s="11">
        <f>'Cena na poramnuvanje'!U114*'Sreden kurs'!$D$29</f>
        <v>0</v>
      </c>
      <c r="V114" s="11">
        <f>'Cena na poramnuvanje'!V114*'Sreden kurs'!$D$29</f>
        <v>0</v>
      </c>
      <c r="W114" s="11">
        <f>'Cena na poramnuvanje'!W114*'Sreden kurs'!$D$29</f>
        <v>0</v>
      </c>
      <c r="X114" s="11">
        <f>'Cena na poramnuvanje'!X114*'Sreden kurs'!$D$29</f>
        <v>0</v>
      </c>
      <c r="Y114" s="11">
        <f>'Cena na poramnuvanje'!Y114*'Sreden kurs'!$D$29</f>
        <v>0</v>
      </c>
      <c r="Z114" s="11">
        <f>'Cena na poramnuvanje'!Z114*'Sreden kurs'!$D$29</f>
        <v>0</v>
      </c>
      <c r="AA114" s="9">
        <f>'Cena na poramnuvanje'!AA114*'Sreden kurs'!$D$29</f>
        <v>0</v>
      </c>
    </row>
    <row r="115" spans="2:27">
      <c r="B115" s="68"/>
      <c r="C115" s="12" t="s">
        <v>29</v>
      </c>
      <c r="D115" s="13">
        <f>'Cena na poramnuvanje'!D115*'Sreden kurs'!$D$29</f>
        <v>0</v>
      </c>
      <c r="E115" s="13">
        <f>'Cena na poramnuvanje'!E115*'Sreden kurs'!$D$29</f>
        <v>0</v>
      </c>
      <c r="F115" s="13">
        <f>'Cena na poramnuvanje'!F115*'Sreden kurs'!$D$29</f>
        <v>0</v>
      </c>
      <c r="G115" s="13">
        <f>'Cena na poramnuvanje'!G115*'Sreden kurs'!$D$29</f>
        <v>0</v>
      </c>
      <c r="H115" s="13">
        <f>'Cena na poramnuvanje'!H115*'Sreden kurs'!$D$29</f>
        <v>0</v>
      </c>
      <c r="I115" s="13">
        <f>'Cena na poramnuvanje'!I115*'Sreden kurs'!$D$29</f>
        <v>0</v>
      </c>
      <c r="J115" s="13">
        <f>'Cena na poramnuvanje'!J115*'Sreden kurs'!$D$29</f>
        <v>0</v>
      </c>
      <c r="K115" s="13">
        <f>'Cena na poramnuvanje'!K115*'Sreden kurs'!$D$29</f>
        <v>0</v>
      </c>
      <c r="L115" s="13">
        <f>'Cena na poramnuvanje'!L115*'Sreden kurs'!$D$29</f>
        <v>0</v>
      </c>
      <c r="M115" s="13">
        <f>'Cena na poramnuvanje'!M115*'Sreden kurs'!$D$29</f>
        <v>0</v>
      </c>
      <c r="N115" s="13">
        <f>'Cena na poramnuvanje'!N115*'Sreden kurs'!$D$29</f>
        <v>0</v>
      </c>
      <c r="O115" s="13">
        <f>'Cena na poramnuvanje'!O115*'Sreden kurs'!$D$29</f>
        <v>0</v>
      </c>
      <c r="P115" s="13">
        <f>'Cena na poramnuvanje'!P115*'Sreden kurs'!$D$29</f>
        <v>0</v>
      </c>
      <c r="Q115" s="13">
        <f>'Cena na poramnuvanje'!Q115*'Sreden kurs'!$D$29</f>
        <v>0</v>
      </c>
      <c r="R115" s="13">
        <f>'Cena na poramnuvanje'!R115*'Sreden kurs'!$D$29</f>
        <v>0</v>
      </c>
      <c r="S115" s="13">
        <f>'Cena na poramnuvanje'!S115*'Sreden kurs'!$D$29</f>
        <v>0</v>
      </c>
      <c r="T115" s="13">
        <f>'Cena na poramnuvanje'!T115*'Sreden kurs'!$D$29</f>
        <v>0</v>
      </c>
      <c r="U115" s="13">
        <f>'Cena na poramnuvanje'!U115*'Sreden kurs'!$D$29</f>
        <v>0</v>
      </c>
      <c r="V115" s="13">
        <f>'Cena na poramnuvanje'!V115*'Sreden kurs'!$D$29</f>
        <v>0</v>
      </c>
      <c r="W115" s="13">
        <f>'Cena na poramnuvanje'!W115*'Sreden kurs'!$D$29</f>
        <v>0</v>
      </c>
      <c r="X115" s="13">
        <f>'Cena na poramnuvanje'!X115*'Sreden kurs'!$D$29</f>
        <v>0</v>
      </c>
      <c r="Y115" s="13">
        <f>'Cena na poramnuvanje'!Y115*'Sreden kurs'!$D$29</f>
        <v>0</v>
      </c>
      <c r="Z115" s="13">
        <f>'Cena na poramnuvanje'!Z115*'Sreden kurs'!$D$29</f>
        <v>0</v>
      </c>
      <c r="AA115" s="14">
        <f>'Cena na poramnuvanje'!AA115*'Sreden kurs'!$D$29</f>
        <v>0</v>
      </c>
    </row>
    <row r="116" spans="2:27">
      <c r="B116" s="66" t="str">
        <f>'Cena na poramnuvanje'!B116:B119</f>
        <v>29.10.2020</v>
      </c>
      <c r="C116" s="7" t="s">
        <v>26</v>
      </c>
      <c r="D116" s="8">
        <f>'Cena na poramnuvanje'!D116*'Sreden kurs'!$D$30</f>
        <v>2165.4945000000002</v>
      </c>
      <c r="E116" s="8">
        <f>'Cena na poramnuvanje'!E116*'Sreden kurs'!$D$30</f>
        <v>0</v>
      </c>
      <c r="F116" s="15">
        <f>'Cena na poramnuvanje'!F116*'Sreden kurs'!$D$30</f>
        <v>0</v>
      </c>
      <c r="G116" s="15">
        <f>'Cena na poramnuvanje'!G116*'Sreden kurs'!$D$30</f>
        <v>0</v>
      </c>
      <c r="H116" s="15">
        <f>'Cena na poramnuvanje'!H116*'Sreden kurs'!$D$30</f>
        <v>0</v>
      </c>
      <c r="I116" s="15">
        <f>'Cena na poramnuvanje'!I116*'Sreden kurs'!$D$30</f>
        <v>0</v>
      </c>
      <c r="J116" s="15">
        <f>'Cena na poramnuvanje'!J116*'Sreden kurs'!$D$30</f>
        <v>0</v>
      </c>
      <c r="K116" s="15">
        <f>'Cena na poramnuvanje'!K116*'Sreden kurs'!$D$30</f>
        <v>0</v>
      </c>
      <c r="L116" s="15">
        <f>'Cena na poramnuvanje'!L116*'Sreden kurs'!$D$30</f>
        <v>0</v>
      </c>
      <c r="M116" s="15">
        <f>'Cena na poramnuvanje'!M116*'Sreden kurs'!$D$30</f>
        <v>0</v>
      </c>
      <c r="N116" s="15">
        <f>'Cena na poramnuvanje'!N116*'Sreden kurs'!$D$30</f>
        <v>0</v>
      </c>
      <c r="O116" s="15">
        <f>'Cena na poramnuvanje'!O116*'Sreden kurs'!$D$30</f>
        <v>0</v>
      </c>
      <c r="P116" s="15">
        <f>'Cena na poramnuvanje'!P116*'Sreden kurs'!$D$30</f>
        <v>0</v>
      </c>
      <c r="Q116" s="15">
        <f>'Cena na poramnuvanje'!Q116*'Sreden kurs'!$D$30</f>
        <v>0</v>
      </c>
      <c r="R116" s="15">
        <f>'Cena na poramnuvanje'!R116*'Sreden kurs'!$D$30</f>
        <v>0</v>
      </c>
      <c r="S116" s="15">
        <f>'Cena na poramnuvanje'!S116*'Sreden kurs'!$D$30</f>
        <v>0</v>
      </c>
      <c r="T116" s="15">
        <f>'Cena na poramnuvanje'!T116*'Sreden kurs'!$D$30</f>
        <v>0</v>
      </c>
      <c r="U116" s="15">
        <f>'Cena na poramnuvanje'!U116*'Sreden kurs'!$D$30</f>
        <v>0</v>
      </c>
      <c r="V116" s="15">
        <f>'Cena na poramnuvanje'!V116*'Sreden kurs'!$D$30</f>
        <v>4157.0090999999993</v>
      </c>
      <c r="W116" s="15">
        <f>'Cena na poramnuvanje'!W116*'Sreden kurs'!$D$30</f>
        <v>3931.8223499999999</v>
      </c>
      <c r="X116" s="15">
        <f>'Cena na poramnuvanje'!X116*'Sreden kurs'!$D$30</f>
        <v>3838.0459500000002</v>
      </c>
      <c r="Y116" s="15">
        <f>'Cena na poramnuvanje'!Y116*'Sreden kurs'!$D$30</f>
        <v>0</v>
      </c>
      <c r="Z116" s="16">
        <f>'Cena na poramnuvanje'!Z116*'Sreden kurs'!$D$30</f>
        <v>3005.7804000000001</v>
      </c>
      <c r="AA116" s="17">
        <f>'Cena na poramnuvanje'!AA116*'Sreden kurs'!$D$30</f>
        <v>2246.31495</v>
      </c>
    </row>
    <row r="117" spans="2:27">
      <c r="B117" s="67"/>
      <c r="C117" s="10" t="s">
        <v>27</v>
      </c>
      <c r="D117" s="11">
        <f>'Cena na poramnuvanje'!D117*'Sreden kurs'!$D$30</f>
        <v>0</v>
      </c>
      <c r="E117" s="11">
        <f>'Cena na poramnuvanje'!E117*'Sreden kurs'!$D$30</f>
        <v>0</v>
      </c>
      <c r="F117" s="11">
        <f>'Cena na poramnuvanje'!F117*'Sreden kurs'!$D$30</f>
        <v>0</v>
      </c>
      <c r="G117" s="11">
        <f>'Cena na poramnuvanje'!G117*'Sreden kurs'!$D$30</f>
        <v>0</v>
      </c>
      <c r="H117" s="11">
        <f>'Cena na poramnuvanje'!H117*'Sreden kurs'!$D$30</f>
        <v>0</v>
      </c>
      <c r="I117" s="11">
        <f>'Cena na poramnuvanje'!I117*'Sreden kurs'!$D$30</f>
        <v>0</v>
      </c>
      <c r="J117" s="11">
        <f>'Cena na poramnuvanje'!J117*'Sreden kurs'!$D$30</f>
        <v>0</v>
      </c>
      <c r="K117" s="11">
        <f>'Cena na poramnuvanje'!K117*'Sreden kurs'!$D$30</f>
        <v>0</v>
      </c>
      <c r="L117" s="11">
        <f>'Cena na poramnuvanje'!L117*'Sreden kurs'!$D$30</f>
        <v>1556.5648499999998</v>
      </c>
      <c r="M117" s="11">
        <f>'Cena na poramnuvanje'!M117*'Sreden kurs'!$D$30</f>
        <v>1409.1138000000001</v>
      </c>
      <c r="N117" s="11">
        <f>'Cena na poramnuvanje'!N117*'Sreden kurs'!$D$30</f>
        <v>1385.0527500000001</v>
      </c>
      <c r="O117" s="11">
        <f>'Cena na poramnuvanje'!O117*'Sreden kurs'!$D$30</f>
        <v>1512.7614000000001</v>
      </c>
      <c r="P117" s="11">
        <f>'Cena na poramnuvanje'!P117*'Sreden kurs'!$D$30</f>
        <v>1638.00225</v>
      </c>
      <c r="Q117" s="11">
        <f>'Cena na poramnuvanje'!Q117*'Sreden kurs'!$D$30</f>
        <v>1570.7547</v>
      </c>
      <c r="R117" s="11">
        <f>'Cena na poramnuvanje'!R117*'Sreden kurs'!$D$30</f>
        <v>912.23962135088732</v>
      </c>
      <c r="S117" s="11">
        <f>'Cena na poramnuvanje'!S117*'Sreden kurs'!$D$30</f>
        <v>955.45468255813944</v>
      </c>
      <c r="T117" s="11">
        <f>'Cena na poramnuvanje'!T117*'Sreden kurs'!$D$30</f>
        <v>1572.60555</v>
      </c>
      <c r="U117" s="11">
        <f>'Cena na poramnuvanje'!U117*'Sreden kurs'!$D$30</f>
        <v>1074.3274339601271</v>
      </c>
      <c r="V117" s="11">
        <f>'Cena na poramnuvanje'!V117*'Sreden kurs'!$D$30</f>
        <v>0</v>
      </c>
      <c r="W117" s="11">
        <f>'Cena na poramnuvanje'!W117*'Sreden kurs'!$D$30</f>
        <v>0</v>
      </c>
      <c r="X117" s="11">
        <f>'Cena na poramnuvanje'!X117*'Sreden kurs'!$D$30</f>
        <v>0</v>
      </c>
      <c r="Y117" s="11">
        <f>'Cena na poramnuvanje'!Y117*'Sreden kurs'!$D$30</f>
        <v>1297.4458500000001</v>
      </c>
      <c r="Z117" s="11">
        <f>'Cena na poramnuvanje'!Z117*'Sreden kurs'!$D$30</f>
        <v>0</v>
      </c>
      <c r="AA117" s="9">
        <f>'Cena na poramnuvanje'!AA117*'Sreden kurs'!$D$30</f>
        <v>0</v>
      </c>
    </row>
    <row r="118" spans="2:27">
      <c r="B118" s="67"/>
      <c r="C118" s="10" t="s">
        <v>28</v>
      </c>
      <c r="D118" s="11">
        <f>'Cena na poramnuvanje'!D118*'Sreden kurs'!$D$30</f>
        <v>0</v>
      </c>
      <c r="E118" s="11">
        <f>'Cena na poramnuvanje'!E118*'Sreden kurs'!$D$30</f>
        <v>623.11950000000002</v>
      </c>
      <c r="F118" s="11">
        <f>'Cena na poramnuvanje'!F118*'Sreden kurs'!$D$30</f>
        <v>440.50229999999999</v>
      </c>
      <c r="G118" s="11">
        <f>'Cena na poramnuvanje'!G118*'Sreden kurs'!$D$30</f>
        <v>387.44460000000004</v>
      </c>
      <c r="H118" s="11">
        <f>'Cena na poramnuvanje'!H118*'Sreden kurs'!$D$30</f>
        <v>675.56025</v>
      </c>
      <c r="I118" s="11">
        <f>'Cena na poramnuvanje'!I118*'Sreden kurs'!$D$30</f>
        <v>1137.6558</v>
      </c>
      <c r="J118" s="11">
        <f>'Cena na poramnuvanje'!J118*'Sreden kurs'!$D$30</f>
        <v>1384.4358</v>
      </c>
      <c r="K118" s="11">
        <f>'Cena na poramnuvanje'!K118*'Sreden kurs'!$D$30</f>
        <v>1576.9241999999999</v>
      </c>
      <c r="L118" s="11">
        <f>'Cena na poramnuvanje'!L118*'Sreden kurs'!$D$30</f>
        <v>0</v>
      </c>
      <c r="M118" s="11">
        <f>'Cena na poramnuvanje'!M118*'Sreden kurs'!$D$30</f>
        <v>0</v>
      </c>
      <c r="N118" s="11">
        <f>'Cena na poramnuvanje'!N118*'Sreden kurs'!$D$30</f>
        <v>0</v>
      </c>
      <c r="O118" s="11">
        <f>'Cena na poramnuvanje'!O118*'Sreden kurs'!$D$30</f>
        <v>0</v>
      </c>
      <c r="P118" s="11">
        <f>'Cena na poramnuvanje'!P118*'Sreden kurs'!$D$30</f>
        <v>0</v>
      </c>
      <c r="Q118" s="11">
        <f>'Cena na poramnuvanje'!Q118*'Sreden kurs'!$D$30</f>
        <v>0</v>
      </c>
      <c r="R118" s="11">
        <f>'Cena na poramnuvanje'!R118*'Sreden kurs'!$D$30</f>
        <v>0</v>
      </c>
      <c r="S118" s="11">
        <f>'Cena na poramnuvanje'!S118*'Sreden kurs'!$D$30</f>
        <v>0</v>
      </c>
      <c r="T118" s="11">
        <f>'Cena na poramnuvanje'!T118*'Sreden kurs'!$D$30</f>
        <v>0</v>
      </c>
      <c r="U118" s="11">
        <f>'Cena na poramnuvanje'!U118*'Sreden kurs'!$D$30</f>
        <v>0</v>
      </c>
      <c r="V118" s="11">
        <f>'Cena na poramnuvanje'!V118*'Sreden kurs'!$D$30</f>
        <v>0</v>
      </c>
      <c r="W118" s="11">
        <f>'Cena na poramnuvanje'!W118*'Sreden kurs'!$D$30</f>
        <v>0</v>
      </c>
      <c r="X118" s="11">
        <f>'Cena na poramnuvanje'!X118*'Sreden kurs'!$D$30</f>
        <v>0</v>
      </c>
      <c r="Y118" s="11">
        <f>'Cena na poramnuvanje'!Y118*'Sreden kurs'!$D$30</f>
        <v>0</v>
      </c>
      <c r="Z118" s="11">
        <f>'Cena na poramnuvanje'!Z118*'Sreden kurs'!$D$30</f>
        <v>0</v>
      </c>
      <c r="AA118" s="9">
        <f>'Cena na poramnuvanje'!AA118*'Sreden kurs'!$D$30</f>
        <v>0</v>
      </c>
    </row>
    <row r="119" spans="2:27">
      <c r="B119" s="68"/>
      <c r="C119" s="12" t="s">
        <v>29</v>
      </c>
      <c r="D119" s="13">
        <f>'Cena na poramnuvanje'!D119*'Sreden kurs'!$D$30</f>
        <v>0</v>
      </c>
      <c r="E119" s="13">
        <f>'Cena na poramnuvanje'!E119*'Sreden kurs'!$D$30</f>
        <v>1869.3585</v>
      </c>
      <c r="F119" s="13">
        <f>'Cena na poramnuvanje'!F119*'Sreden kurs'!$D$30</f>
        <v>1321.5069000000001</v>
      </c>
      <c r="G119" s="13">
        <f>'Cena na poramnuvanje'!G119*'Sreden kurs'!$D$30</f>
        <v>1162.3337999999999</v>
      </c>
      <c r="H119" s="13">
        <f>'Cena na poramnuvanje'!H119*'Sreden kurs'!$D$30</f>
        <v>2026.0638000000001</v>
      </c>
      <c r="I119" s="13">
        <f>'Cena na poramnuvanje'!I119*'Sreden kurs'!$D$30</f>
        <v>3412.9674</v>
      </c>
      <c r="J119" s="13">
        <f>'Cena na poramnuvanje'!J119*'Sreden kurs'!$D$30</f>
        <v>4153.3073999999997</v>
      </c>
      <c r="K119" s="13">
        <f>'Cena na poramnuvanje'!K119*'Sreden kurs'!$D$30</f>
        <v>4730.7726000000002</v>
      </c>
      <c r="L119" s="13">
        <f>'Cena na poramnuvanje'!L119*'Sreden kurs'!$D$30</f>
        <v>0</v>
      </c>
      <c r="M119" s="13">
        <f>'Cena na poramnuvanje'!M119*'Sreden kurs'!$D$30</f>
        <v>0</v>
      </c>
      <c r="N119" s="13">
        <f>'Cena na poramnuvanje'!N119*'Sreden kurs'!$D$30</f>
        <v>0</v>
      </c>
      <c r="O119" s="13">
        <f>'Cena na poramnuvanje'!O119*'Sreden kurs'!$D$30</f>
        <v>0</v>
      </c>
      <c r="P119" s="13">
        <f>'Cena na poramnuvanje'!P119*'Sreden kurs'!$D$30</f>
        <v>0</v>
      </c>
      <c r="Q119" s="13">
        <f>'Cena na poramnuvanje'!Q119*'Sreden kurs'!$D$30</f>
        <v>0</v>
      </c>
      <c r="R119" s="13">
        <f>'Cena na poramnuvanje'!R119*'Sreden kurs'!$D$30</f>
        <v>0</v>
      </c>
      <c r="S119" s="13">
        <f>'Cena na poramnuvanje'!S119*'Sreden kurs'!$D$30</f>
        <v>0</v>
      </c>
      <c r="T119" s="13">
        <f>'Cena na poramnuvanje'!T119*'Sreden kurs'!$D$30</f>
        <v>0</v>
      </c>
      <c r="U119" s="13">
        <f>'Cena na poramnuvanje'!U119*'Sreden kurs'!$D$30</f>
        <v>0</v>
      </c>
      <c r="V119" s="13">
        <f>'Cena na poramnuvanje'!V119*'Sreden kurs'!$D$30</f>
        <v>0</v>
      </c>
      <c r="W119" s="13">
        <f>'Cena na poramnuvanje'!W119*'Sreden kurs'!$D$30</f>
        <v>0</v>
      </c>
      <c r="X119" s="13">
        <f>'Cena na poramnuvanje'!X119*'Sreden kurs'!$D$30</f>
        <v>0</v>
      </c>
      <c r="Y119" s="13">
        <f>'Cena na poramnuvanje'!Y119*'Sreden kurs'!$D$30</f>
        <v>0</v>
      </c>
      <c r="Z119" s="13">
        <f>'Cena na poramnuvanje'!Z119*'Sreden kurs'!$D$30</f>
        <v>0</v>
      </c>
      <c r="AA119" s="14">
        <f>'Cena na poramnuvanje'!AA119*'Sreden kurs'!$D$30</f>
        <v>0</v>
      </c>
    </row>
    <row r="120" spans="2:27">
      <c r="B120" s="66" t="str">
        <f>'Cena na poramnuvanje'!B120:B123</f>
        <v>30.10.2020</v>
      </c>
      <c r="C120" s="7" t="s">
        <v>26</v>
      </c>
      <c r="D120" s="8">
        <f>'Cena na poramnuvanje'!D120*'Sreden kurs'!$D$31</f>
        <v>0</v>
      </c>
      <c r="E120" s="8">
        <f>'Cena na poramnuvanje'!E120*'Sreden kurs'!$D$31</f>
        <v>0</v>
      </c>
      <c r="F120" s="15">
        <f>'Cena na poramnuvanje'!F120*'Sreden kurs'!$D$31</f>
        <v>0</v>
      </c>
      <c r="G120" s="15">
        <f>'Cena na poramnuvanje'!G120*'Sreden kurs'!$D$31</f>
        <v>0</v>
      </c>
      <c r="H120" s="15">
        <f>'Cena na poramnuvanje'!H120*'Sreden kurs'!$D$31</f>
        <v>0</v>
      </c>
      <c r="I120" s="15">
        <f>'Cena na poramnuvanje'!I120*'Sreden kurs'!$D$31</f>
        <v>0</v>
      </c>
      <c r="J120" s="15">
        <f>'Cena na poramnuvanje'!J120*'Sreden kurs'!$D$31</f>
        <v>0</v>
      </c>
      <c r="K120" s="15">
        <f>'Cena na poramnuvanje'!K120*'Sreden kurs'!$D$31</f>
        <v>0</v>
      </c>
      <c r="L120" s="15">
        <f>'Cena na poramnuvanje'!L120*'Sreden kurs'!$D$31</f>
        <v>0</v>
      </c>
      <c r="M120" s="15">
        <f>'Cena na poramnuvanje'!M120*'Sreden kurs'!$D$31</f>
        <v>0</v>
      </c>
      <c r="N120" s="15">
        <f>'Cena na poramnuvanje'!N120*'Sreden kurs'!$D$31</f>
        <v>0</v>
      </c>
      <c r="O120" s="15">
        <f>'Cena na poramnuvanje'!O120*'Sreden kurs'!$D$31</f>
        <v>0</v>
      </c>
      <c r="P120" s="15">
        <f>'Cena na poramnuvanje'!P120*'Sreden kurs'!$D$31</f>
        <v>0</v>
      </c>
      <c r="Q120" s="15">
        <f>'Cena na poramnuvanje'!Q120*'Sreden kurs'!$D$31</f>
        <v>0</v>
      </c>
      <c r="R120" s="15">
        <f>'Cena na poramnuvanje'!R120*'Sreden kurs'!$D$31</f>
        <v>0</v>
      </c>
      <c r="S120" s="15">
        <f>'Cena na poramnuvanje'!S120*'Sreden kurs'!$D$31</f>
        <v>0</v>
      </c>
      <c r="T120" s="15">
        <f>'Cena na poramnuvanje'!T120*'Sreden kurs'!$D$31</f>
        <v>0</v>
      </c>
      <c r="U120" s="15">
        <f>'Cena na poramnuvanje'!U120*'Sreden kurs'!$D$31</f>
        <v>0</v>
      </c>
      <c r="V120" s="15">
        <f>'Cena na poramnuvanje'!V120*'Sreden kurs'!$D$31</f>
        <v>0</v>
      </c>
      <c r="W120" s="15">
        <f>'Cena na poramnuvanje'!W120*'Sreden kurs'!$D$31</f>
        <v>0</v>
      </c>
      <c r="X120" s="15">
        <f>'Cena na poramnuvanje'!X120*'Sreden kurs'!$D$31</f>
        <v>0</v>
      </c>
      <c r="Y120" s="15">
        <f>'Cena na poramnuvanje'!Y120*'Sreden kurs'!$D$31</f>
        <v>0</v>
      </c>
      <c r="Z120" s="16">
        <f>'Cena na poramnuvanje'!Z120*'Sreden kurs'!$D$31</f>
        <v>0</v>
      </c>
      <c r="AA120" s="17">
        <f>'Cena na poramnuvanje'!AA120*'Sreden kurs'!$D$31</f>
        <v>0</v>
      </c>
    </row>
    <row r="121" spans="2:27">
      <c r="B121" s="67"/>
      <c r="C121" s="10" t="s">
        <v>27</v>
      </c>
      <c r="D121" s="11">
        <f>'Cena na poramnuvanje'!D121*'Sreden kurs'!$D$31</f>
        <v>0</v>
      </c>
      <c r="E121" s="11">
        <f>'Cena na poramnuvanje'!E121*'Sreden kurs'!$D$31</f>
        <v>0</v>
      </c>
      <c r="F121" s="11">
        <f>'Cena na poramnuvanje'!F121*'Sreden kurs'!$D$31</f>
        <v>0</v>
      </c>
      <c r="G121" s="11">
        <f>'Cena na poramnuvanje'!G121*'Sreden kurs'!$D$31</f>
        <v>0</v>
      </c>
      <c r="H121" s="11">
        <f>'Cena na poramnuvanje'!H121*'Sreden kurs'!$D$31</f>
        <v>0</v>
      </c>
      <c r="I121" s="11">
        <f>'Cena na poramnuvanje'!I121*'Sreden kurs'!$D$31</f>
        <v>0</v>
      </c>
      <c r="J121" s="11">
        <f>'Cena na poramnuvanje'!J121*'Sreden kurs'!$D$31</f>
        <v>0</v>
      </c>
      <c r="K121" s="11">
        <f>'Cena na poramnuvanje'!K121*'Sreden kurs'!$D$31</f>
        <v>1460.3206500000001</v>
      </c>
      <c r="L121" s="11">
        <f>'Cena na poramnuvanje'!L121*'Sreden kurs'!$D$31</f>
        <v>1023.5376931457103</v>
      </c>
      <c r="M121" s="11">
        <f>'Cena na poramnuvanje'!M121*'Sreden kurs'!$D$31</f>
        <v>1065.439339934439</v>
      </c>
      <c r="N121" s="11">
        <f>'Cena na poramnuvanje'!N121*'Sreden kurs'!$D$31</f>
        <v>1016.850765578635</v>
      </c>
      <c r="O121" s="11">
        <f>'Cena na poramnuvanje'!O121*'Sreden kurs'!$D$31</f>
        <v>979.05467808817116</v>
      </c>
      <c r="P121" s="11">
        <f>'Cena na poramnuvanje'!P121*'Sreden kurs'!$D$31</f>
        <v>978.13398913043477</v>
      </c>
      <c r="Q121" s="11">
        <f>'Cena na poramnuvanje'!Q121*'Sreden kurs'!$D$31</f>
        <v>858.37736298283266</v>
      </c>
      <c r="R121" s="11">
        <f>'Cena na poramnuvanje'!R121*'Sreden kurs'!$D$31</f>
        <v>812.78997003329619</v>
      </c>
      <c r="S121" s="11">
        <f>'Cena na poramnuvanje'!S121*'Sreden kurs'!$D$31</f>
        <v>799.82601575538195</v>
      </c>
      <c r="T121" s="11">
        <f>'Cena na poramnuvanje'!T121*'Sreden kurs'!$D$31</f>
        <v>864.92617492944498</v>
      </c>
      <c r="U121" s="11">
        <f>'Cena na poramnuvanje'!U121*'Sreden kurs'!$D$31</f>
        <v>845.64698275862088</v>
      </c>
      <c r="V121" s="11">
        <f>'Cena na poramnuvanje'!V121*'Sreden kurs'!$D$31</f>
        <v>1331.3780999999999</v>
      </c>
      <c r="W121" s="11">
        <f>'Cena na poramnuvanje'!W121*'Sreden kurs'!$D$31</f>
        <v>1242.5373</v>
      </c>
      <c r="X121" s="11">
        <f>'Cena na poramnuvanje'!X121*'Sreden kurs'!$D$31</f>
        <v>791.00204548581269</v>
      </c>
      <c r="Y121" s="11">
        <f>'Cena na poramnuvanje'!Y121*'Sreden kurs'!$D$31</f>
        <v>652.97150489780176</v>
      </c>
      <c r="Z121" s="11">
        <f>'Cena na poramnuvanje'!Z121*'Sreden kurs'!$D$31</f>
        <v>648.14276559633038</v>
      </c>
      <c r="AA121" s="9">
        <f>'Cena na poramnuvanje'!AA121*'Sreden kurs'!$D$31</f>
        <v>610.98622868758378</v>
      </c>
    </row>
    <row r="122" spans="2:27">
      <c r="B122" s="67"/>
      <c r="C122" s="10" t="s">
        <v>28</v>
      </c>
      <c r="D122" s="11">
        <f>'Cena na poramnuvanje'!D122*'Sreden kurs'!$D$31</f>
        <v>808.82144999999991</v>
      </c>
      <c r="E122" s="11">
        <f>'Cena na poramnuvanje'!E122*'Sreden kurs'!$D$31</f>
        <v>728.00100000000009</v>
      </c>
      <c r="F122" s="11">
        <f>'Cena na poramnuvanje'!F122*'Sreden kurs'!$D$31</f>
        <v>530.577</v>
      </c>
      <c r="G122" s="11">
        <f>'Cena na poramnuvanje'!G122*'Sreden kurs'!$D$31</f>
        <v>397.93275</v>
      </c>
      <c r="H122" s="11">
        <f>'Cena na poramnuvanje'!H122*'Sreden kurs'!$D$31</f>
        <v>508.98374999999999</v>
      </c>
      <c r="I122" s="11">
        <f>'Cena na poramnuvanje'!I122*'Sreden kurs'!$D$31</f>
        <v>818.07569999999998</v>
      </c>
      <c r="J122" s="11">
        <f>'Cena na poramnuvanje'!J122*'Sreden kurs'!$D$31</f>
        <v>1145.67615</v>
      </c>
      <c r="K122" s="11">
        <f>'Cena na poramnuvanje'!K122*'Sreden kurs'!$D$31</f>
        <v>0</v>
      </c>
      <c r="L122" s="11">
        <f>'Cena na poramnuvanje'!L122*'Sreden kurs'!$D$31</f>
        <v>0</v>
      </c>
      <c r="M122" s="11">
        <f>'Cena na poramnuvanje'!M122*'Sreden kurs'!$D$31</f>
        <v>0</v>
      </c>
      <c r="N122" s="11">
        <f>'Cena na poramnuvanje'!N122*'Sreden kurs'!$D$31</f>
        <v>0</v>
      </c>
      <c r="O122" s="11">
        <f>'Cena na poramnuvanje'!O122*'Sreden kurs'!$D$31</f>
        <v>0</v>
      </c>
      <c r="P122" s="11">
        <f>'Cena na poramnuvanje'!P122*'Sreden kurs'!$D$31</f>
        <v>0</v>
      </c>
      <c r="Q122" s="11">
        <f>'Cena na poramnuvanje'!Q122*'Sreden kurs'!$D$31</f>
        <v>0</v>
      </c>
      <c r="R122" s="11">
        <f>'Cena na poramnuvanje'!R122*'Sreden kurs'!$D$31</f>
        <v>0</v>
      </c>
      <c r="S122" s="11">
        <f>'Cena na poramnuvanje'!S122*'Sreden kurs'!$D$31</f>
        <v>0</v>
      </c>
      <c r="T122" s="11">
        <f>'Cena na poramnuvanje'!T122*'Sreden kurs'!$D$31</f>
        <v>0</v>
      </c>
      <c r="U122" s="11">
        <f>'Cena na poramnuvanje'!U122*'Sreden kurs'!$D$31</f>
        <v>0</v>
      </c>
      <c r="V122" s="11">
        <f>'Cena na poramnuvanje'!V122*'Sreden kurs'!$D$31</f>
        <v>0</v>
      </c>
      <c r="W122" s="11">
        <f>'Cena na poramnuvanje'!W122*'Sreden kurs'!$D$31</f>
        <v>0</v>
      </c>
      <c r="X122" s="11">
        <f>'Cena na poramnuvanje'!X122*'Sreden kurs'!$D$31</f>
        <v>0</v>
      </c>
      <c r="Y122" s="11">
        <f>'Cena na poramnuvanje'!Y122*'Sreden kurs'!$D$31</f>
        <v>0</v>
      </c>
      <c r="Z122" s="11">
        <f>'Cena na poramnuvanje'!Z122*'Sreden kurs'!$D$31</f>
        <v>0</v>
      </c>
      <c r="AA122" s="9">
        <f>'Cena na poramnuvanje'!AA122*'Sreden kurs'!$D$31</f>
        <v>0</v>
      </c>
    </row>
    <row r="123" spans="2:27">
      <c r="B123" s="68"/>
      <c r="C123" s="12" t="s">
        <v>29</v>
      </c>
      <c r="D123" s="13">
        <f>'Cena na poramnuvanje'!D123*'Sreden kurs'!$D$31</f>
        <v>2426.4643499999997</v>
      </c>
      <c r="E123" s="13">
        <f>'Cena na poramnuvanje'!E123*'Sreden kurs'!$D$31</f>
        <v>2184.0029999999997</v>
      </c>
      <c r="F123" s="13">
        <f>'Cena na poramnuvanje'!F123*'Sreden kurs'!$D$31</f>
        <v>1591.731</v>
      </c>
      <c r="G123" s="13">
        <f>'Cena na poramnuvanje'!G123*'Sreden kurs'!$D$31</f>
        <v>1193.7982500000001</v>
      </c>
      <c r="H123" s="13">
        <f>'Cena na poramnuvanje'!H123*'Sreden kurs'!$D$31</f>
        <v>1526.9512500000001</v>
      </c>
      <c r="I123" s="13">
        <f>'Cena na poramnuvanje'!I123*'Sreden kurs'!$D$31</f>
        <v>2454.2271000000001</v>
      </c>
      <c r="J123" s="13">
        <f>'Cena na poramnuvanje'!J123*'Sreden kurs'!$D$31</f>
        <v>3436.4115000000002</v>
      </c>
      <c r="K123" s="13">
        <f>'Cena na poramnuvanje'!K123*'Sreden kurs'!$D$31</f>
        <v>0</v>
      </c>
      <c r="L123" s="13">
        <f>'Cena na poramnuvanje'!L123*'Sreden kurs'!$D$31</f>
        <v>0</v>
      </c>
      <c r="M123" s="13">
        <f>'Cena na poramnuvanje'!M123*'Sreden kurs'!$D$31</f>
        <v>0</v>
      </c>
      <c r="N123" s="13">
        <f>'Cena na poramnuvanje'!N123*'Sreden kurs'!$D$31</f>
        <v>0</v>
      </c>
      <c r="O123" s="13">
        <f>'Cena na poramnuvanje'!O123*'Sreden kurs'!$D$31</f>
        <v>0</v>
      </c>
      <c r="P123" s="13">
        <f>'Cena na poramnuvanje'!P123*'Sreden kurs'!$D$31</f>
        <v>0</v>
      </c>
      <c r="Q123" s="13">
        <f>'Cena na poramnuvanje'!Q123*'Sreden kurs'!$D$31</f>
        <v>0</v>
      </c>
      <c r="R123" s="13">
        <f>'Cena na poramnuvanje'!R123*'Sreden kurs'!$D$31</f>
        <v>0</v>
      </c>
      <c r="S123" s="13">
        <f>'Cena na poramnuvanje'!S123*'Sreden kurs'!$D$31</f>
        <v>0</v>
      </c>
      <c r="T123" s="13">
        <f>'Cena na poramnuvanje'!T123*'Sreden kurs'!$D$31</f>
        <v>0</v>
      </c>
      <c r="U123" s="13">
        <f>'Cena na poramnuvanje'!U123*'Sreden kurs'!$D$31</f>
        <v>0</v>
      </c>
      <c r="V123" s="13">
        <f>'Cena na poramnuvanje'!V123*'Sreden kurs'!$D$31</f>
        <v>0</v>
      </c>
      <c r="W123" s="13">
        <f>'Cena na poramnuvanje'!W123*'Sreden kurs'!$D$31</f>
        <v>0</v>
      </c>
      <c r="X123" s="13">
        <f>'Cena na poramnuvanje'!X123*'Sreden kurs'!$D$31</f>
        <v>0</v>
      </c>
      <c r="Y123" s="13">
        <f>'Cena na poramnuvanje'!Y123*'Sreden kurs'!$D$31</f>
        <v>0</v>
      </c>
      <c r="Z123" s="13">
        <f>'Cena na poramnuvanje'!Z123*'Sreden kurs'!$D$31</f>
        <v>0</v>
      </c>
      <c r="AA123" s="14">
        <f>'Cena na poramnuvanje'!AA123*'Sreden kurs'!$D$31</f>
        <v>0</v>
      </c>
    </row>
    <row r="124" spans="2:27">
      <c r="B124" s="66" t="str">
        <f>'Cena na poramnuvanje'!B124:B127</f>
        <v>31.10.2020</v>
      </c>
      <c r="C124" s="18" t="s">
        <v>26</v>
      </c>
      <c r="D124" s="8">
        <f>'Cena na poramnuvanje'!D124*'Sreden kurs'!$D$32</f>
        <v>0</v>
      </c>
      <c r="E124" s="8">
        <f>'Cena na poramnuvanje'!E124*'Sreden kurs'!$D$32</f>
        <v>0</v>
      </c>
      <c r="F124" s="15">
        <f>'Cena na poramnuvanje'!F124*'Sreden kurs'!$D$32</f>
        <v>0</v>
      </c>
      <c r="G124" s="15">
        <f>'Cena na poramnuvanje'!G124*'Sreden kurs'!$D$32</f>
        <v>0</v>
      </c>
      <c r="H124" s="15">
        <f>'Cena na poramnuvanje'!H124*'Sreden kurs'!$D$32</f>
        <v>0</v>
      </c>
      <c r="I124" s="15">
        <f>'Cena na poramnuvanje'!I124*'Sreden kurs'!$D$32</f>
        <v>0</v>
      </c>
      <c r="J124" s="15">
        <f>'Cena na poramnuvanje'!J124*'Sreden kurs'!$D$32</f>
        <v>0</v>
      </c>
      <c r="K124" s="15">
        <f>'Cena na poramnuvanje'!K124*'Sreden kurs'!$D$32</f>
        <v>0</v>
      </c>
      <c r="L124" s="15">
        <f>'Cena na poramnuvanje'!L124*'Sreden kurs'!$D$32</f>
        <v>0</v>
      </c>
      <c r="M124" s="15">
        <f>'Cena na poramnuvanje'!M124*'Sreden kurs'!$D$32</f>
        <v>0</v>
      </c>
      <c r="N124" s="15">
        <f>'Cena na poramnuvanje'!N124*'Sreden kurs'!$D$32</f>
        <v>0</v>
      </c>
      <c r="O124" s="15">
        <f>'Cena na poramnuvanje'!O124*'Sreden kurs'!$D$32</f>
        <v>0</v>
      </c>
      <c r="P124" s="15">
        <f>'Cena na poramnuvanje'!P124*'Sreden kurs'!$D$32</f>
        <v>0</v>
      </c>
      <c r="Q124" s="15">
        <f>'Cena na poramnuvanje'!Q124*'Sreden kurs'!$D$32</f>
        <v>0</v>
      </c>
      <c r="R124" s="15">
        <f>'Cena na poramnuvanje'!R124*'Sreden kurs'!$D$32</f>
        <v>2727.8003571428576</v>
      </c>
      <c r="S124" s="15">
        <f>'Cena na poramnuvanje'!S124*'Sreden kurs'!$D$32</f>
        <v>3082.7927793103449</v>
      </c>
      <c r="T124" s="15">
        <f>'Cena na poramnuvanje'!T124*'Sreden kurs'!$D$32</f>
        <v>3602.891033398821</v>
      </c>
      <c r="U124" s="15">
        <f>'Cena na poramnuvanje'!U124*'Sreden kurs'!$D$32</f>
        <v>3762.4695750000005</v>
      </c>
      <c r="V124" s="15">
        <f>'Cena na poramnuvanje'!V124*'Sreden kurs'!$D$32</f>
        <v>3323.5096499999995</v>
      </c>
      <c r="W124" s="15">
        <f>'Cena na poramnuvanje'!W124*'Sreden kurs'!$D$32</f>
        <v>3196.41795</v>
      </c>
      <c r="X124" s="15">
        <f>'Cena na poramnuvanje'!X124*'Sreden kurs'!$D$32</f>
        <v>0</v>
      </c>
      <c r="Y124" s="15">
        <f>'Cena na poramnuvanje'!Y124*'Sreden kurs'!$D$32</f>
        <v>0</v>
      </c>
      <c r="Z124" s="16">
        <f>'Cena na poramnuvanje'!Z124*'Sreden kurs'!$D$32</f>
        <v>0</v>
      </c>
      <c r="AA124" s="17">
        <f>'Cena na poramnuvanje'!AA124*'Sreden kurs'!$D$32</f>
        <v>0</v>
      </c>
    </row>
    <row r="125" spans="2:27">
      <c r="B125" s="67"/>
      <c r="C125" s="10" t="s">
        <v>27</v>
      </c>
      <c r="D125" s="11">
        <f>'Cena na poramnuvanje'!D125*'Sreden kurs'!$D$32</f>
        <v>630.92525869565213</v>
      </c>
      <c r="E125" s="11">
        <f>'Cena na poramnuvanje'!E125*'Sreden kurs'!$D$32</f>
        <v>650.88225</v>
      </c>
      <c r="F125" s="11">
        <f>'Cena na poramnuvanje'!F125*'Sreden kurs'!$D$32</f>
        <v>650.88225</v>
      </c>
      <c r="G125" s="11">
        <f>'Cena na poramnuvanje'!G125*'Sreden kurs'!$D$32</f>
        <v>0</v>
      </c>
      <c r="H125" s="11">
        <f>'Cena na poramnuvanje'!H125*'Sreden kurs'!$D$32</f>
        <v>0</v>
      </c>
      <c r="I125" s="11">
        <f>'Cena na poramnuvanje'!I125*'Sreden kurs'!$D$32</f>
        <v>0</v>
      </c>
      <c r="J125" s="11">
        <f>'Cena na poramnuvanje'!J125*'Sreden kurs'!$D$32</f>
        <v>0</v>
      </c>
      <c r="K125" s="11">
        <f>'Cena na poramnuvanje'!K125*'Sreden kurs'!$D$32</f>
        <v>0</v>
      </c>
      <c r="L125" s="11">
        <f>'Cena na poramnuvanje'!L125*'Sreden kurs'!$D$32</f>
        <v>641.62800000000004</v>
      </c>
      <c r="M125" s="11">
        <f>'Cena na poramnuvanje'!M125*'Sreden kurs'!$D$32</f>
        <v>1143.2083500000001</v>
      </c>
      <c r="N125" s="11">
        <f>'Cena na poramnuvanje'!N125*'Sreden kurs'!$D$32</f>
        <v>916.8758357142857</v>
      </c>
      <c r="O125" s="11">
        <f>'Cena na poramnuvanje'!O125*'Sreden kurs'!$D$32</f>
        <v>763.70988153468829</v>
      </c>
      <c r="P125" s="11">
        <f>'Cena na poramnuvanje'!P125*'Sreden kurs'!$D$32</f>
        <v>729.09252692307689</v>
      </c>
      <c r="Q125" s="11">
        <f>'Cena na poramnuvanje'!Q125*'Sreden kurs'!$D$32</f>
        <v>675.70185212346246</v>
      </c>
      <c r="R125" s="11">
        <f>'Cena na poramnuvanje'!R125*'Sreden kurs'!$D$32</f>
        <v>0</v>
      </c>
      <c r="S125" s="11">
        <f>'Cena na poramnuvanje'!S125*'Sreden kurs'!$D$32</f>
        <v>0</v>
      </c>
      <c r="T125" s="11">
        <f>'Cena na poramnuvanje'!T125*'Sreden kurs'!$D$32</f>
        <v>0</v>
      </c>
      <c r="U125" s="11">
        <f>'Cena na poramnuvanje'!U125*'Sreden kurs'!$D$32</f>
        <v>0</v>
      </c>
      <c r="V125" s="11">
        <f>'Cena na poramnuvanje'!V125*'Sreden kurs'!$D$32</f>
        <v>0</v>
      </c>
      <c r="W125" s="11">
        <f>'Cena na poramnuvanje'!W125*'Sreden kurs'!$D$32</f>
        <v>0</v>
      </c>
      <c r="X125" s="11">
        <f>'Cena na poramnuvanje'!X125*'Sreden kurs'!$D$32</f>
        <v>616.1567785714285</v>
      </c>
      <c r="Y125" s="11">
        <f>'Cena na poramnuvanje'!Y125*'Sreden kurs'!$D$32</f>
        <v>593.93776500000001</v>
      </c>
      <c r="Z125" s="11">
        <f>'Cena na poramnuvanje'!Z125*'Sreden kurs'!$D$32</f>
        <v>650.88225</v>
      </c>
      <c r="AA125" s="9">
        <f>'Cena na poramnuvanje'!AA125*'Sreden kurs'!$D$32</f>
        <v>650.88225</v>
      </c>
    </row>
    <row r="126" spans="2:27">
      <c r="B126" s="67"/>
      <c r="C126" s="10" t="s">
        <v>28</v>
      </c>
      <c r="D126" s="11">
        <f>'Cena na poramnuvanje'!D126*'Sreden kurs'!$D$32</f>
        <v>0</v>
      </c>
      <c r="E126" s="11">
        <f>'Cena na poramnuvanje'!E126*'Sreden kurs'!$D$32</f>
        <v>0</v>
      </c>
      <c r="F126" s="11">
        <f>'Cena na poramnuvanje'!F126*'Sreden kurs'!$D$32</f>
        <v>0</v>
      </c>
      <c r="G126" s="11">
        <f>'Cena na poramnuvanje'!G126*'Sreden kurs'!$D$32</f>
        <v>702.08910000000003</v>
      </c>
      <c r="H126" s="11">
        <f>'Cena na poramnuvanje'!H126*'Sreden kurs'!$D$32</f>
        <v>725.53319999999997</v>
      </c>
      <c r="I126" s="11">
        <f>'Cena na poramnuvanje'!I126*'Sreden kurs'!$D$32</f>
        <v>791.54685000000006</v>
      </c>
      <c r="J126" s="11">
        <f>'Cena na poramnuvanje'!J126*'Sreden kurs'!$D$32</f>
        <v>833.49945000000002</v>
      </c>
      <c r="K126" s="11">
        <f>'Cena na poramnuvanje'!K126*'Sreden kurs'!$D$32</f>
        <v>942.69959999999992</v>
      </c>
      <c r="L126" s="11">
        <f>'Cena na poramnuvanje'!L126*'Sreden kurs'!$D$32</f>
        <v>0</v>
      </c>
      <c r="M126" s="11">
        <f>'Cena na poramnuvanje'!M126*'Sreden kurs'!$D$32</f>
        <v>0</v>
      </c>
      <c r="N126" s="11">
        <f>'Cena na poramnuvanje'!N126*'Sreden kurs'!$D$32</f>
        <v>0</v>
      </c>
      <c r="O126" s="11">
        <f>'Cena na poramnuvanje'!O126*'Sreden kurs'!$D$32</f>
        <v>0</v>
      </c>
      <c r="P126" s="11">
        <f>'Cena na poramnuvanje'!P126*'Sreden kurs'!$D$32</f>
        <v>0</v>
      </c>
      <c r="Q126" s="11">
        <f>'Cena na poramnuvanje'!Q126*'Sreden kurs'!$D$32</f>
        <v>0</v>
      </c>
      <c r="R126" s="11">
        <f>'Cena na poramnuvanje'!R126*'Sreden kurs'!$D$32</f>
        <v>0</v>
      </c>
      <c r="S126" s="11">
        <f>'Cena na poramnuvanje'!S126*'Sreden kurs'!$D$32</f>
        <v>0</v>
      </c>
      <c r="T126" s="11">
        <f>'Cena na poramnuvanje'!T126*'Sreden kurs'!$D$32</f>
        <v>0</v>
      </c>
      <c r="U126" s="11">
        <f>'Cena na poramnuvanje'!U126*'Sreden kurs'!$D$32</f>
        <v>0</v>
      </c>
      <c r="V126" s="11">
        <f>'Cena na poramnuvanje'!V126*'Sreden kurs'!$D$32</f>
        <v>0</v>
      </c>
      <c r="W126" s="11">
        <f>'Cena na poramnuvanje'!W126*'Sreden kurs'!$D$32</f>
        <v>0</v>
      </c>
      <c r="X126" s="11">
        <f>'Cena na poramnuvanje'!X126*'Sreden kurs'!$D$32</f>
        <v>0</v>
      </c>
      <c r="Y126" s="11">
        <f>'Cena na poramnuvanje'!Y126*'Sreden kurs'!$D$32</f>
        <v>0</v>
      </c>
      <c r="Z126" s="11">
        <f>'Cena na poramnuvanje'!Z126*'Sreden kurs'!$D$32</f>
        <v>0</v>
      </c>
      <c r="AA126" s="9">
        <f>'Cena na poramnuvanje'!AA126*'Sreden kurs'!$D$32</f>
        <v>0</v>
      </c>
    </row>
    <row r="127" spans="2:27" ht="15.75" thickBot="1">
      <c r="B127" s="69"/>
      <c r="C127" s="19" t="s">
        <v>29</v>
      </c>
      <c r="D127" s="20">
        <f>'Cena na poramnuvanje'!D127*'Sreden kurs'!$D$32</f>
        <v>0</v>
      </c>
      <c r="E127" s="20">
        <f>'Cena na poramnuvanje'!E127*'Sreden kurs'!$D$32</f>
        <v>0</v>
      </c>
      <c r="F127" s="20">
        <f>'Cena na poramnuvanje'!F127*'Sreden kurs'!$D$32</f>
        <v>0</v>
      </c>
      <c r="G127" s="20">
        <f>'Cena na poramnuvanje'!G127*'Sreden kurs'!$D$32</f>
        <v>2106.2673</v>
      </c>
      <c r="H127" s="20">
        <f>'Cena na poramnuvanje'!H127*'Sreden kurs'!$D$32</f>
        <v>2175.9826500000004</v>
      </c>
      <c r="I127" s="20">
        <f>'Cena na poramnuvanje'!I127*'Sreden kurs'!$D$32</f>
        <v>2374.0236</v>
      </c>
      <c r="J127" s="20">
        <f>'Cena na poramnuvanje'!J127*'Sreden kurs'!$D$32</f>
        <v>2499.8814000000002</v>
      </c>
      <c r="K127" s="20">
        <f>'Cena na poramnuvanje'!K127*'Sreden kurs'!$D$32</f>
        <v>2828.0988000000002</v>
      </c>
      <c r="L127" s="20">
        <f>'Cena na poramnuvanje'!L127*'Sreden kurs'!$D$32</f>
        <v>0</v>
      </c>
      <c r="M127" s="20">
        <f>'Cena na poramnuvanje'!M127*'Sreden kurs'!$D$32</f>
        <v>0</v>
      </c>
      <c r="N127" s="20">
        <f>'Cena na poramnuvanje'!N127*'Sreden kurs'!$D$32</f>
        <v>0</v>
      </c>
      <c r="O127" s="20">
        <f>'Cena na poramnuvanje'!O127*'Sreden kurs'!$D$32</f>
        <v>0</v>
      </c>
      <c r="P127" s="20">
        <f>'Cena na poramnuvanje'!P127*'Sreden kurs'!$D$32</f>
        <v>0</v>
      </c>
      <c r="Q127" s="20">
        <f>'Cena na poramnuvanje'!Q127*'Sreden kurs'!$D$32</f>
        <v>0</v>
      </c>
      <c r="R127" s="20">
        <f>'Cena na poramnuvanje'!R127*'Sreden kurs'!$D$32</f>
        <v>0</v>
      </c>
      <c r="S127" s="20">
        <f>'Cena na poramnuvanje'!S127*'Sreden kurs'!$D$32</f>
        <v>0</v>
      </c>
      <c r="T127" s="20">
        <f>'Cena na poramnuvanje'!T127*'Sreden kurs'!$D$32</f>
        <v>0</v>
      </c>
      <c r="U127" s="20">
        <f>'Cena na poramnuvanje'!U127*'Sreden kurs'!$D$32</f>
        <v>0</v>
      </c>
      <c r="V127" s="20">
        <f>'Cena na poramnuvanje'!V127*'Sreden kurs'!$D$32</f>
        <v>0</v>
      </c>
      <c r="W127" s="20">
        <f>'Cena na poramnuvanje'!W127*'Sreden kurs'!$D$32</f>
        <v>0</v>
      </c>
      <c r="X127" s="20">
        <f>'Cena na poramnuvanje'!X127*'Sreden kurs'!$D$32</f>
        <v>0</v>
      </c>
      <c r="Y127" s="20">
        <f>'Cena na poramnuvanje'!Y127*'Sreden kurs'!$D$32</f>
        <v>0</v>
      </c>
      <c r="Z127" s="20">
        <f>'Cena na poramnuvanje'!Z127*'Sreden kurs'!$D$32</f>
        <v>0</v>
      </c>
      <c r="AA127" s="21">
        <f>'Cena na poramnuvanje'!AA127*'Sreden kurs'!$D$32</f>
        <v>0</v>
      </c>
    </row>
    <row r="128" spans="2:27" ht="15.75" thickTop="1"/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B104"/>
  <sheetViews>
    <sheetView zoomScale="85" zoomScaleNormal="85" workbookViewId="0">
      <selection activeCell="O67" sqref="O67"/>
    </sheetView>
  </sheetViews>
  <sheetFormatPr defaultRowHeight="15"/>
  <cols>
    <col min="1" max="1" width="9.140625" style="1"/>
    <col min="2" max="2" width="19.85546875" style="2" bestFit="1" customWidth="1"/>
    <col min="3" max="3" width="8.42578125" style="2" customWidth="1"/>
    <col min="4" max="4" width="8.7109375" style="2" customWidth="1"/>
    <col min="5" max="29" width="8.7109375" style="1" customWidth="1"/>
    <col min="30" max="16384" width="9.140625" style="1"/>
  </cols>
  <sheetData>
    <row r="2" spans="2:28" ht="23.25">
      <c r="B2" s="80" t="s">
        <v>38</v>
      </c>
      <c r="C2" s="82" t="s">
        <v>39</v>
      </c>
      <c r="D2" s="83"/>
      <c r="E2" s="86" t="s">
        <v>75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</row>
    <row r="3" spans="2:28" ht="15.75" customHeight="1" thickBot="1">
      <c r="B3" s="81"/>
      <c r="C3" s="84"/>
      <c r="D3" s="85"/>
      <c r="E3" s="31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2" t="s">
        <v>11</v>
      </c>
      <c r="O3" s="32" t="s">
        <v>12</v>
      </c>
      <c r="P3" s="32" t="s">
        <v>13</v>
      </c>
      <c r="Q3" s="32" t="s">
        <v>14</v>
      </c>
      <c r="R3" s="32" t="s">
        <v>15</v>
      </c>
      <c r="S3" s="32" t="s">
        <v>16</v>
      </c>
      <c r="T3" s="32" t="s">
        <v>17</v>
      </c>
      <c r="U3" s="32" t="s">
        <v>18</v>
      </c>
      <c r="V3" s="32" t="s">
        <v>19</v>
      </c>
      <c r="W3" s="32" t="s">
        <v>20</v>
      </c>
      <c r="X3" s="32" t="s">
        <v>21</v>
      </c>
      <c r="Y3" s="32" t="s">
        <v>22</v>
      </c>
      <c r="Z3" s="32" t="s">
        <v>23</v>
      </c>
      <c r="AA3" s="32" t="s">
        <v>24</v>
      </c>
      <c r="AB3" s="33" t="s">
        <v>25</v>
      </c>
    </row>
    <row r="4" spans="2:28">
      <c r="B4" s="34" t="s">
        <v>43</v>
      </c>
      <c r="C4" s="91">
        <f>SUM(E4:AB4)</f>
        <v>5.1699999999999982</v>
      </c>
      <c r="D4" s="92"/>
      <c r="E4" s="35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5.9999999999998721E-2</v>
      </c>
      <c r="T4" s="36">
        <v>0</v>
      </c>
      <c r="U4" s="36">
        <v>0.57999999999999829</v>
      </c>
      <c r="V4" s="36">
        <v>0.60999999999999943</v>
      </c>
      <c r="W4" s="36">
        <v>0</v>
      </c>
      <c r="X4" s="36">
        <v>3.9200000000000017</v>
      </c>
      <c r="Y4" s="36">
        <v>0</v>
      </c>
      <c r="Z4" s="36">
        <v>0</v>
      </c>
      <c r="AA4" s="36">
        <v>0</v>
      </c>
      <c r="AB4" s="37">
        <v>0</v>
      </c>
    </row>
    <row r="5" spans="2:28">
      <c r="B5" s="38" t="s">
        <v>44</v>
      </c>
      <c r="C5" s="76">
        <f t="shared" ref="C5:C33" si="0">SUM(E5:AB5)</f>
        <v>0</v>
      </c>
      <c r="D5" s="77"/>
      <c r="E5" s="35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6">
        <v>0</v>
      </c>
      <c r="R5" s="36">
        <v>0</v>
      </c>
      <c r="S5" s="36">
        <v>0</v>
      </c>
      <c r="T5" s="36">
        <v>0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7">
        <v>0</v>
      </c>
    </row>
    <row r="6" spans="2:28">
      <c r="B6" s="38" t="s">
        <v>45</v>
      </c>
      <c r="C6" s="76">
        <f t="shared" si="0"/>
        <v>5.470000000000006</v>
      </c>
      <c r="D6" s="77"/>
      <c r="E6" s="35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2.870000000000001</v>
      </c>
      <c r="T6" s="36">
        <v>1.860000000000003</v>
      </c>
      <c r="U6" s="36">
        <v>0.55000000000000071</v>
      </c>
      <c r="V6" s="36">
        <v>0</v>
      </c>
      <c r="W6" s="36">
        <v>0.19000000000000128</v>
      </c>
      <c r="X6" s="36">
        <v>0</v>
      </c>
      <c r="Y6" s="36">
        <v>0</v>
      </c>
      <c r="Z6" s="36">
        <v>0</v>
      </c>
      <c r="AA6" s="36">
        <v>0</v>
      </c>
      <c r="AB6" s="37">
        <v>0</v>
      </c>
    </row>
    <row r="7" spans="2:28">
      <c r="B7" s="38" t="s">
        <v>46</v>
      </c>
      <c r="C7" s="76">
        <f t="shared" si="0"/>
        <v>6.9199999999999982</v>
      </c>
      <c r="D7" s="77"/>
      <c r="E7" s="35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0.16000000000000014</v>
      </c>
      <c r="T7" s="36">
        <v>0</v>
      </c>
      <c r="U7" s="36">
        <v>2.6099999999999994</v>
      </c>
      <c r="V7" s="36">
        <v>3.3499999999999979</v>
      </c>
      <c r="W7" s="36">
        <v>0.80000000000000071</v>
      </c>
      <c r="X7" s="36">
        <v>0</v>
      </c>
      <c r="Y7" s="36">
        <v>0</v>
      </c>
      <c r="Z7" s="36">
        <v>0</v>
      </c>
      <c r="AA7" s="36">
        <v>0</v>
      </c>
      <c r="AB7" s="37">
        <v>0</v>
      </c>
    </row>
    <row r="8" spans="2:28">
      <c r="B8" s="38" t="s">
        <v>47</v>
      </c>
      <c r="C8" s="76">
        <f t="shared" si="0"/>
        <v>1.3800000000000026</v>
      </c>
      <c r="D8" s="77"/>
      <c r="E8" s="35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0.42000000000000171</v>
      </c>
      <c r="V8" s="36">
        <v>0.48000000000000043</v>
      </c>
      <c r="W8" s="36">
        <v>0</v>
      </c>
      <c r="X8" s="36">
        <v>0.48000000000000043</v>
      </c>
      <c r="Y8" s="36">
        <v>0</v>
      </c>
      <c r="Z8" s="36">
        <v>0</v>
      </c>
      <c r="AA8" s="36">
        <v>0</v>
      </c>
      <c r="AB8" s="37">
        <v>0</v>
      </c>
    </row>
    <row r="9" spans="2:28">
      <c r="B9" s="38" t="s">
        <v>48</v>
      </c>
      <c r="C9" s="76">
        <f t="shared" si="0"/>
        <v>4.740000000000002</v>
      </c>
      <c r="D9" s="77"/>
      <c r="E9" s="35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5.9999999999998721E-2</v>
      </c>
      <c r="V9" s="36">
        <v>0</v>
      </c>
      <c r="W9" s="36">
        <v>0</v>
      </c>
      <c r="X9" s="36">
        <v>0</v>
      </c>
      <c r="Y9" s="36">
        <v>0</v>
      </c>
      <c r="Z9" s="36">
        <v>0.35000000000000142</v>
      </c>
      <c r="AA9" s="36">
        <v>3.7100000000000009</v>
      </c>
      <c r="AB9" s="37">
        <v>0.62000000000000099</v>
      </c>
    </row>
    <row r="10" spans="2:28">
      <c r="B10" s="38" t="s">
        <v>49</v>
      </c>
      <c r="C10" s="76">
        <f t="shared" si="0"/>
        <v>10.669999999999998</v>
      </c>
      <c r="D10" s="77"/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0.17999999999999972</v>
      </c>
      <c r="S10" s="36">
        <v>0.14000000000000057</v>
      </c>
      <c r="T10" s="36">
        <v>0</v>
      </c>
      <c r="U10" s="36">
        <v>0</v>
      </c>
      <c r="V10" s="36">
        <v>4.1099999999999994</v>
      </c>
      <c r="W10" s="36">
        <v>1.9899999999999984</v>
      </c>
      <c r="X10" s="36">
        <v>4.25</v>
      </c>
      <c r="Y10" s="36">
        <v>0</v>
      </c>
      <c r="Z10" s="36">
        <v>0</v>
      </c>
      <c r="AA10" s="36">
        <v>0</v>
      </c>
      <c r="AB10" s="37">
        <v>0</v>
      </c>
    </row>
    <row r="11" spans="2:28">
      <c r="B11" s="38" t="s">
        <v>50</v>
      </c>
      <c r="C11" s="76">
        <f t="shared" si="0"/>
        <v>3.3200000000000003</v>
      </c>
      <c r="D11" s="77"/>
      <c r="E11" s="35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3.3200000000000003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7">
        <v>0</v>
      </c>
    </row>
    <row r="12" spans="2:28">
      <c r="B12" s="38" t="s">
        <v>51</v>
      </c>
      <c r="C12" s="76">
        <f t="shared" si="0"/>
        <v>3.120000000000001</v>
      </c>
      <c r="D12" s="77"/>
      <c r="E12" s="35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2.9499999999999993</v>
      </c>
      <c r="X12" s="36">
        <v>0</v>
      </c>
      <c r="Y12" s="36">
        <v>0</v>
      </c>
      <c r="Z12" s="36">
        <v>0.17000000000000171</v>
      </c>
      <c r="AA12" s="36">
        <v>0</v>
      </c>
      <c r="AB12" s="37">
        <v>0</v>
      </c>
    </row>
    <row r="13" spans="2:28">
      <c r="B13" s="38" t="s">
        <v>52</v>
      </c>
      <c r="C13" s="76">
        <f t="shared" si="0"/>
        <v>1.5999999999999979</v>
      </c>
      <c r="D13" s="77"/>
      <c r="E13" s="35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0.28999999999999915</v>
      </c>
      <c r="W13" s="36">
        <v>0.57000000000000028</v>
      </c>
      <c r="X13" s="36">
        <v>0.73999999999999844</v>
      </c>
      <c r="Y13" s="36">
        <v>0</v>
      </c>
      <c r="Z13" s="36">
        <v>0</v>
      </c>
      <c r="AA13" s="36">
        <v>0</v>
      </c>
      <c r="AB13" s="37">
        <v>0</v>
      </c>
    </row>
    <row r="14" spans="2:28">
      <c r="B14" s="38" t="s">
        <v>53</v>
      </c>
      <c r="C14" s="76">
        <f t="shared" si="0"/>
        <v>9.2800000000000011</v>
      </c>
      <c r="D14" s="77"/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0.19000000000000128</v>
      </c>
      <c r="T14" s="36">
        <v>0.17999999999999972</v>
      </c>
      <c r="U14" s="36">
        <v>0</v>
      </c>
      <c r="V14" s="36">
        <v>0</v>
      </c>
      <c r="W14" s="36">
        <v>3.6000000000000014</v>
      </c>
      <c r="X14" s="36">
        <v>5.3099999999999987</v>
      </c>
      <c r="Y14" s="36">
        <v>0</v>
      </c>
      <c r="Z14" s="36">
        <v>0</v>
      </c>
      <c r="AA14" s="36">
        <v>0</v>
      </c>
      <c r="AB14" s="37">
        <v>0</v>
      </c>
    </row>
    <row r="15" spans="2:28">
      <c r="B15" s="38" t="s">
        <v>54</v>
      </c>
      <c r="C15" s="76">
        <f t="shared" si="0"/>
        <v>13.260000000000005</v>
      </c>
      <c r="D15" s="77"/>
      <c r="E15" s="35">
        <v>0</v>
      </c>
      <c r="F15" s="36">
        <v>0</v>
      </c>
      <c r="G15" s="36">
        <v>0</v>
      </c>
      <c r="H15" s="36">
        <v>0.10000000000000142</v>
      </c>
      <c r="I15" s="36">
        <v>0.10999999999999943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3.1700000000000017</v>
      </c>
      <c r="S15" s="36">
        <v>3.84</v>
      </c>
      <c r="T15" s="36">
        <v>3.9400000000000013</v>
      </c>
      <c r="U15" s="36">
        <v>0</v>
      </c>
      <c r="V15" s="36">
        <v>2.1000000000000014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7">
        <v>0</v>
      </c>
    </row>
    <row r="16" spans="2:28">
      <c r="B16" s="38" t="s">
        <v>55</v>
      </c>
      <c r="C16" s="76">
        <f t="shared" si="0"/>
        <v>19.099999999999998</v>
      </c>
      <c r="D16" s="77"/>
      <c r="E16" s="35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3.9499999999999993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3.5</v>
      </c>
      <c r="Y16" s="36">
        <v>3.8999999999999986</v>
      </c>
      <c r="Z16" s="36">
        <v>3.9400000000000013</v>
      </c>
      <c r="AA16" s="36">
        <v>3.8099999999999987</v>
      </c>
      <c r="AB16" s="37">
        <v>0</v>
      </c>
    </row>
    <row r="17" spans="2:28">
      <c r="B17" s="38" t="s">
        <v>56</v>
      </c>
      <c r="C17" s="76">
        <f t="shared" si="0"/>
        <v>6.66</v>
      </c>
      <c r="D17" s="77"/>
      <c r="E17" s="35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3.9299999999999997</v>
      </c>
      <c r="X17" s="36">
        <v>0</v>
      </c>
      <c r="Y17" s="36">
        <v>0</v>
      </c>
      <c r="Z17" s="36">
        <v>0</v>
      </c>
      <c r="AA17" s="36">
        <v>1.9200000000000017</v>
      </c>
      <c r="AB17" s="37">
        <v>0.80999999999999872</v>
      </c>
    </row>
    <row r="18" spans="2:28">
      <c r="B18" s="38" t="s">
        <v>57</v>
      </c>
      <c r="C18" s="76">
        <f t="shared" si="0"/>
        <v>10.049999999999997</v>
      </c>
      <c r="D18" s="77"/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3.7199999999999989</v>
      </c>
      <c r="W18" s="36">
        <v>0</v>
      </c>
      <c r="X18" s="36">
        <v>0</v>
      </c>
      <c r="Y18" s="36">
        <v>3.0199999999999996</v>
      </c>
      <c r="Z18" s="36">
        <v>0</v>
      </c>
      <c r="AA18" s="36">
        <v>3.3099999999999987</v>
      </c>
      <c r="AB18" s="37">
        <v>0</v>
      </c>
    </row>
    <row r="19" spans="2:28">
      <c r="B19" s="38" t="s">
        <v>58</v>
      </c>
      <c r="C19" s="76">
        <f t="shared" si="0"/>
        <v>4.9199999999999982</v>
      </c>
      <c r="D19" s="77"/>
      <c r="E19" s="35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2.129999999999999</v>
      </c>
      <c r="AA19" s="36">
        <v>2.7899999999999991</v>
      </c>
      <c r="AB19" s="37">
        <v>0</v>
      </c>
    </row>
    <row r="20" spans="2:28">
      <c r="B20" s="38" t="s">
        <v>59</v>
      </c>
      <c r="C20" s="76">
        <f t="shared" si="0"/>
        <v>11.260000000000002</v>
      </c>
      <c r="D20" s="77"/>
      <c r="E20" s="35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3.9800000000000004</v>
      </c>
      <c r="Y20" s="36">
        <v>3.9600000000000009</v>
      </c>
      <c r="Z20" s="36">
        <v>1.1799999999999997</v>
      </c>
      <c r="AA20" s="36">
        <v>2.120000000000001</v>
      </c>
      <c r="AB20" s="37">
        <v>1.9999999999999574E-2</v>
      </c>
    </row>
    <row r="21" spans="2:28">
      <c r="B21" s="38" t="s">
        <v>60</v>
      </c>
      <c r="C21" s="76">
        <f t="shared" si="0"/>
        <v>15.690000000000001</v>
      </c>
      <c r="D21" s="77"/>
      <c r="E21" s="35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0.69000000000000128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3.990000000000002</v>
      </c>
      <c r="W21" s="36">
        <v>2.2800000000000011</v>
      </c>
      <c r="X21" s="36">
        <v>1.5399999999999991</v>
      </c>
      <c r="Y21" s="36">
        <v>3.8999999999999986</v>
      </c>
      <c r="Z21" s="36">
        <v>2.129999999999999</v>
      </c>
      <c r="AA21" s="36">
        <v>1.1600000000000001</v>
      </c>
      <c r="AB21" s="37">
        <v>0</v>
      </c>
    </row>
    <row r="22" spans="2:28">
      <c r="B22" s="38" t="s">
        <v>61</v>
      </c>
      <c r="C22" s="76">
        <f t="shared" si="0"/>
        <v>10.18</v>
      </c>
      <c r="D22" s="77"/>
      <c r="E22" s="35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3.5199999999999996</v>
      </c>
      <c r="Y22" s="36">
        <v>2.8999999999999986</v>
      </c>
      <c r="Z22" s="36">
        <v>0</v>
      </c>
      <c r="AA22" s="36">
        <v>3.7600000000000016</v>
      </c>
      <c r="AB22" s="37">
        <v>0</v>
      </c>
    </row>
    <row r="23" spans="2:28">
      <c r="B23" s="38" t="s">
        <v>62</v>
      </c>
      <c r="C23" s="76">
        <f t="shared" si="0"/>
        <v>18.510000000000002</v>
      </c>
      <c r="D23" s="77"/>
      <c r="E23" s="35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3.4200000000000017</v>
      </c>
      <c r="O23" s="36">
        <v>4</v>
      </c>
      <c r="P23" s="36">
        <v>0</v>
      </c>
      <c r="Q23" s="36">
        <v>3.2600000000000016</v>
      </c>
      <c r="R23" s="36">
        <v>1.7899999999999991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2.5199999999999996</v>
      </c>
      <c r="Y23" s="36">
        <v>3.5199999999999996</v>
      </c>
      <c r="Z23" s="36">
        <v>0</v>
      </c>
      <c r="AA23" s="36">
        <v>0</v>
      </c>
      <c r="AB23" s="37">
        <v>0</v>
      </c>
    </row>
    <row r="24" spans="2:28">
      <c r="B24" s="38" t="s">
        <v>63</v>
      </c>
      <c r="C24" s="76">
        <f t="shared" si="0"/>
        <v>18.359999999999996</v>
      </c>
      <c r="D24" s="77"/>
      <c r="E24" s="35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5.9999999999998721E-2</v>
      </c>
      <c r="W24" s="36">
        <v>3.3299999999999983</v>
      </c>
      <c r="X24" s="36">
        <v>4</v>
      </c>
      <c r="Y24" s="36">
        <v>4</v>
      </c>
      <c r="Z24" s="36">
        <v>3.6099999999999994</v>
      </c>
      <c r="AA24" s="36">
        <v>0</v>
      </c>
      <c r="AB24" s="37">
        <v>3.3599999999999994</v>
      </c>
    </row>
    <row r="25" spans="2:28">
      <c r="B25" s="38" t="s">
        <v>64</v>
      </c>
      <c r="C25" s="76">
        <f t="shared" si="0"/>
        <v>8.3699999999999974</v>
      </c>
      <c r="D25" s="77"/>
      <c r="E25" s="35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3.7399999999999984</v>
      </c>
      <c r="U25" s="36">
        <v>0</v>
      </c>
      <c r="V25" s="36">
        <v>0</v>
      </c>
      <c r="W25" s="36">
        <v>0</v>
      </c>
      <c r="X25" s="36">
        <v>1.9699999999999989</v>
      </c>
      <c r="Y25" s="36">
        <v>2.66</v>
      </c>
      <c r="Z25" s="36">
        <v>0</v>
      </c>
      <c r="AA25" s="36">
        <v>0</v>
      </c>
      <c r="AB25" s="37">
        <v>0</v>
      </c>
    </row>
    <row r="26" spans="2:28">
      <c r="B26" s="38" t="s">
        <v>65</v>
      </c>
      <c r="C26" s="76">
        <f t="shared" si="0"/>
        <v>11.629999999999995</v>
      </c>
      <c r="D26" s="77"/>
      <c r="E26" s="35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4.57</v>
      </c>
      <c r="T26" s="36">
        <v>0</v>
      </c>
      <c r="U26" s="36">
        <v>0</v>
      </c>
      <c r="V26" s="36">
        <v>0</v>
      </c>
      <c r="W26" s="36">
        <v>0.46999999999999886</v>
      </c>
      <c r="X26" s="36">
        <v>0</v>
      </c>
      <c r="Y26" s="36">
        <v>0</v>
      </c>
      <c r="Z26" s="36">
        <v>0</v>
      </c>
      <c r="AA26" s="36">
        <v>2.6199999999999974</v>
      </c>
      <c r="AB26" s="37">
        <v>3.9699999999999989</v>
      </c>
    </row>
    <row r="27" spans="2:28">
      <c r="B27" s="38" t="s">
        <v>66</v>
      </c>
      <c r="C27" s="76">
        <f t="shared" si="0"/>
        <v>37.200000000000003</v>
      </c>
      <c r="D27" s="77"/>
      <c r="E27" s="35">
        <v>3.5599999999999987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3.2100000000000009</v>
      </c>
      <c r="P27" s="36">
        <v>0</v>
      </c>
      <c r="Q27" s="36">
        <v>2.1000000000000014</v>
      </c>
      <c r="R27" s="36">
        <v>3.8200000000000003</v>
      </c>
      <c r="S27" s="36">
        <v>2.9499999999999993</v>
      </c>
      <c r="T27" s="36">
        <v>5.66</v>
      </c>
      <c r="U27" s="36">
        <v>0</v>
      </c>
      <c r="V27" s="36">
        <v>5.2900000000000027</v>
      </c>
      <c r="W27" s="36">
        <v>2.9599999999999973</v>
      </c>
      <c r="X27" s="36">
        <v>0</v>
      </c>
      <c r="Y27" s="36">
        <v>0</v>
      </c>
      <c r="Z27" s="36">
        <v>4.759999999999998</v>
      </c>
      <c r="AA27" s="36">
        <v>2.8900000000000006</v>
      </c>
      <c r="AB27" s="37">
        <v>0</v>
      </c>
    </row>
    <row r="28" spans="2:28">
      <c r="B28" s="38" t="s">
        <v>67</v>
      </c>
      <c r="C28" s="76">
        <f t="shared" si="0"/>
        <v>52.899999999999991</v>
      </c>
      <c r="D28" s="77"/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4.2899999999999991</v>
      </c>
      <c r="N28" s="36">
        <v>5.009999999999998</v>
      </c>
      <c r="O28" s="36">
        <v>5.5100000000000016</v>
      </c>
      <c r="P28" s="36">
        <v>0</v>
      </c>
      <c r="Q28" s="36">
        <v>0</v>
      </c>
      <c r="R28" s="36">
        <v>5.259999999999998</v>
      </c>
      <c r="S28" s="36">
        <v>4.91</v>
      </c>
      <c r="T28" s="36">
        <v>3.25</v>
      </c>
      <c r="U28" s="36">
        <v>0</v>
      </c>
      <c r="V28" s="36">
        <v>5.1700000000000017</v>
      </c>
      <c r="W28" s="36">
        <v>4.6400000000000006</v>
      </c>
      <c r="X28" s="36">
        <v>3.6500000000000021</v>
      </c>
      <c r="Y28" s="36">
        <v>0</v>
      </c>
      <c r="Z28" s="36">
        <v>5.610000000000003</v>
      </c>
      <c r="AA28" s="36">
        <v>5.5999999999999979</v>
      </c>
      <c r="AB28" s="37">
        <v>0</v>
      </c>
    </row>
    <row r="29" spans="2:28">
      <c r="B29" s="38" t="s">
        <v>68</v>
      </c>
      <c r="C29" s="76">
        <f t="shared" si="0"/>
        <v>82.9</v>
      </c>
      <c r="D29" s="77"/>
      <c r="E29" s="35">
        <v>1.1099999999999994</v>
      </c>
      <c r="F29" s="36">
        <v>0</v>
      </c>
      <c r="G29" s="36">
        <v>0</v>
      </c>
      <c r="H29" s="36">
        <v>0.76000000000000156</v>
      </c>
      <c r="I29" s="36">
        <v>4</v>
      </c>
      <c r="J29" s="36">
        <v>4</v>
      </c>
      <c r="K29" s="36">
        <v>0</v>
      </c>
      <c r="L29" s="36">
        <v>3.860000000000003</v>
      </c>
      <c r="M29" s="36">
        <v>0</v>
      </c>
      <c r="N29" s="36">
        <v>0</v>
      </c>
      <c r="O29" s="36">
        <v>4.9600000000000009</v>
      </c>
      <c r="P29" s="36">
        <v>4</v>
      </c>
      <c r="Q29" s="36">
        <v>3.9600000000000009</v>
      </c>
      <c r="R29" s="36">
        <v>2.8200000000000003</v>
      </c>
      <c r="S29" s="36">
        <v>5.32</v>
      </c>
      <c r="T29" s="36">
        <v>5.4399999999999977</v>
      </c>
      <c r="U29" s="36">
        <v>5.4200000000000017</v>
      </c>
      <c r="V29" s="36">
        <v>5.4000000000000021</v>
      </c>
      <c r="W29" s="36">
        <v>5.3799999999999955</v>
      </c>
      <c r="X29" s="36">
        <v>5.34</v>
      </c>
      <c r="Y29" s="36">
        <v>5.32</v>
      </c>
      <c r="Z29" s="36">
        <v>5.3000000000000007</v>
      </c>
      <c r="AA29" s="36">
        <v>5.2600000000000016</v>
      </c>
      <c r="AB29" s="37">
        <v>5.25</v>
      </c>
    </row>
    <row r="30" spans="2:28">
      <c r="B30" s="38" t="s">
        <v>69</v>
      </c>
      <c r="C30" s="76">
        <f t="shared" si="0"/>
        <v>94.140000000000015</v>
      </c>
      <c r="D30" s="77"/>
      <c r="E30" s="35">
        <v>2.16</v>
      </c>
      <c r="F30" s="36">
        <v>3.870000000000001</v>
      </c>
      <c r="G30" s="36">
        <v>0</v>
      </c>
      <c r="H30" s="36">
        <v>0</v>
      </c>
      <c r="I30" s="36">
        <v>3.1400000000000006</v>
      </c>
      <c r="J30" s="36">
        <v>4</v>
      </c>
      <c r="K30" s="36">
        <v>3.7100000000000009</v>
      </c>
      <c r="L30" s="36">
        <v>2.09</v>
      </c>
      <c r="M30" s="36">
        <v>3.9800000000000004</v>
      </c>
      <c r="N30" s="36">
        <v>0.57000000000000028</v>
      </c>
      <c r="O30" s="36">
        <v>5.1000000000000014</v>
      </c>
      <c r="P30" s="36">
        <v>5.07</v>
      </c>
      <c r="Q30" s="36">
        <v>5.0499999999999972</v>
      </c>
      <c r="R30" s="36">
        <v>5.0300000000000011</v>
      </c>
      <c r="S30" s="36">
        <v>5</v>
      </c>
      <c r="T30" s="36">
        <v>5.1400000000000006</v>
      </c>
      <c r="U30" s="36">
        <v>5.120000000000001</v>
      </c>
      <c r="V30" s="36">
        <v>5.09</v>
      </c>
      <c r="W30" s="36">
        <v>5.07</v>
      </c>
      <c r="X30" s="36">
        <v>5.0299999999999976</v>
      </c>
      <c r="Y30" s="36">
        <v>5.0200000000000031</v>
      </c>
      <c r="Z30" s="36">
        <v>5.0000000000000036</v>
      </c>
      <c r="AA30" s="36">
        <v>4.9600000000000009</v>
      </c>
      <c r="AB30" s="37">
        <v>4.9400000000000013</v>
      </c>
    </row>
    <row r="31" spans="2:28">
      <c r="B31" s="38" t="s">
        <v>70</v>
      </c>
      <c r="C31" s="76">
        <f t="shared" si="0"/>
        <v>44.929999999999993</v>
      </c>
      <c r="D31" s="77"/>
      <c r="E31" s="35">
        <v>2.2800000000000011</v>
      </c>
      <c r="F31" s="36">
        <v>4</v>
      </c>
      <c r="G31" s="36">
        <v>0</v>
      </c>
      <c r="H31" s="36">
        <v>0</v>
      </c>
      <c r="I31" s="36">
        <v>0</v>
      </c>
      <c r="J31" s="36">
        <v>3.6999999999999993</v>
      </c>
      <c r="K31" s="36">
        <v>3.6400000000000006</v>
      </c>
      <c r="L31" s="36">
        <v>3.1400000000000006</v>
      </c>
      <c r="M31" s="36">
        <v>4.3000000000000007</v>
      </c>
      <c r="N31" s="36">
        <v>4.6300000000000026</v>
      </c>
      <c r="O31" s="36">
        <v>4.009999999999998</v>
      </c>
      <c r="P31" s="36">
        <v>0</v>
      </c>
      <c r="Q31" s="36">
        <v>0</v>
      </c>
      <c r="R31" s="36">
        <v>0</v>
      </c>
      <c r="S31" s="36">
        <v>4.240000000000002</v>
      </c>
      <c r="T31" s="36">
        <v>5.34</v>
      </c>
      <c r="U31" s="36">
        <v>3.9299999999999997</v>
      </c>
      <c r="V31" s="36">
        <v>0.58999999999999986</v>
      </c>
      <c r="W31" s="36">
        <v>0.53999999999999915</v>
      </c>
      <c r="X31" s="36">
        <v>0</v>
      </c>
      <c r="Y31" s="36">
        <v>0</v>
      </c>
      <c r="Z31" s="36">
        <v>0</v>
      </c>
      <c r="AA31" s="36">
        <v>0</v>
      </c>
      <c r="AB31" s="37">
        <v>0.58999999999999986</v>
      </c>
    </row>
    <row r="32" spans="2:28">
      <c r="B32" s="38" t="s">
        <v>71</v>
      </c>
      <c r="C32" s="76">
        <f t="shared" si="0"/>
        <v>1.0000000000001563E-2</v>
      </c>
      <c r="D32" s="77"/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1.0000000000001563E-2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7">
        <v>0</v>
      </c>
    </row>
    <row r="33" spans="2:28">
      <c r="B33" s="38" t="s">
        <v>72</v>
      </c>
      <c r="C33" s="76">
        <f t="shared" si="0"/>
        <v>3.0000000000001137E-2</v>
      </c>
      <c r="D33" s="77"/>
      <c r="E33" s="35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3.0000000000001137E-2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7">
        <v>0</v>
      </c>
    </row>
    <row r="34" spans="2:28">
      <c r="B34" s="39" t="s">
        <v>73</v>
      </c>
      <c r="C34" s="78">
        <f>SUM(E34:AB34)</f>
        <v>14.330000000000002</v>
      </c>
      <c r="D34" s="79"/>
      <c r="E34" s="35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2.370000000000001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3.6000000000000014</v>
      </c>
      <c r="T34" s="36">
        <v>4</v>
      </c>
      <c r="U34" s="36">
        <v>0.35999999999999943</v>
      </c>
      <c r="V34" s="36">
        <v>4</v>
      </c>
      <c r="W34" s="36">
        <v>0</v>
      </c>
      <c r="X34" s="36">
        <v>0</v>
      </c>
      <c r="Y34" s="36">
        <v>0</v>
      </c>
      <c r="Z34" s="36">
        <v>0</v>
      </c>
      <c r="AA34" s="36">
        <v>0</v>
      </c>
      <c r="AB34" s="37">
        <v>0</v>
      </c>
    </row>
    <row r="37" spans="2:28" ht="23.25">
      <c r="B37" s="80" t="s">
        <v>38</v>
      </c>
      <c r="C37" s="82" t="s">
        <v>39</v>
      </c>
      <c r="D37" s="83"/>
      <c r="E37" s="89" t="s">
        <v>76</v>
      </c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90"/>
    </row>
    <row r="38" spans="2:28" ht="15.75" customHeight="1" thickBot="1">
      <c r="B38" s="81"/>
      <c r="C38" s="84"/>
      <c r="D38" s="85"/>
      <c r="E38" s="31" t="s">
        <v>2</v>
      </c>
      <c r="F38" s="32" t="s">
        <v>3</v>
      </c>
      <c r="G38" s="32" t="s">
        <v>4</v>
      </c>
      <c r="H38" s="32" t="s">
        <v>5</v>
      </c>
      <c r="I38" s="32" t="s">
        <v>6</v>
      </c>
      <c r="J38" s="32" t="s">
        <v>7</v>
      </c>
      <c r="K38" s="32" t="s">
        <v>8</v>
      </c>
      <c r="L38" s="32" t="s">
        <v>9</v>
      </c>
      <c r="M38" s="32" t="s">
        <v>10</v>
      </c>
      <c r="N38" s="32" t="s">
        <v>11</v>
      </c>
      <c r="O38" s="32" t="s">
        <v>12</v>
      </c>
      <c r="P38" s="32" t="s">
        <v>13</v>
      </c>
      <c r="Q38" s="32" t="s">
        <v>14</v>
      </c>
      <c r="R38" s="32" t="s">
        <v>15</v>
      </c>
      <c r="S38" s="32" t="s">
        <v>16</v>
      </c>
      <c r="T38" s="32" t="s">
        <v>17</v>
      </c>
      <c r="U38" s="32" t="s">
        <v>18</v>
      </c>
      <c r="V38" s="32" t="s">
        <v>19</v>
      </c>
      <c r="W38" s="32" t="s">
        <v>20</v>
      </c>
      <c r="X38" s="32" t="s">
        <v>21</v>
      </c>
      <c r="Y38" s="32" t="s">
        <v>22</v>
      </c>
      <c r="Z38" s="32" t="s">
        <v>23</v>
      </c>
      <c r="AA38" s="32" t="s">
        <v>24</v>
      </c>
      <c r="AB38" s="33" t="s">
        <v>25</v>
      </c>
    </row>
    <row r="39" spans="2:28">
      <c r="B39" s="34" t="str">
        <f>B4</f>
        <v>01.10.2020</v>
      </c>
      <c r="C39" s="91">
        <f>SUM(E39:AB39)</f>
        <v>-24.539999999999996</v>
      </c>
      <c r="D39" s="92"/>
      <c r="E39" s="35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-0.12000000000000099</v>
      </c>
      <c r="T39" s="36">
        <v>-4.9200000000000017</v>
      </c>
      <c r="U39" s="36">
        <v>0</v>
      </c>
      <c r="V39" s="36">
        <v>0</v>
      </c>
      <c r="W39" s="36">
        <v>-3.0799999999999983</v>
      </c>
      <c r="X39" s="36">
        <v>0</v>
      </c>
      <c r="Y39" s="36">
        <v>-6.8900000000000006</v>
      </c>
      <c r="Z39" s="36">
        <v>-2.3200000000000003</v>
      </c>
      <c r="AA39" s="36">
        <v>-4.5699999999999967</v>
      </c>
      <c r="AB39" s="37">
        <v>-2.639999999999997</v>
      </c>
    </row>
    <row r="40" spans="2:28">
      <c r="B40" s="38" t="str">
        <f t="shared" ref="B40:B69" si="1">B5</f>
        <v>02.10.2020</v>
      </c>
      <c r="C40" s="76">
        <f t="shared" ref="C40:C68" si="2">SUM(E40:AB40)</f>
        <v>-59.580000000000005</v>
      </c>
      <c r="D40" s="77"/>
      <c r="E40" s="35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-5.4600000000000009</v>
      </c>
      <c r="T40" s="36">
        <v>-5.68</v>
      </c>
      <c r="U40" s="36">
        <v>0</v>
      </c>
      <c r="V40" s="36">
        <v>-4.4399999999999995</v>
      </c>
      <c r="W40" s="36">
        <v>-2.5799999999999983</v>
      </c>
      <c r="X40" s="36">
        <v>-7.6999999999999993</v>
      </c>
      <c r="Y40" s="36">
        <v>-7.9600000000000009</v>
      </c>
      <c r="Z40" s="36">
        <v>-8.5100000000000016</v>
      </c>
      <c r="AA40" s="36">
        <v>-9.1500000000000021</v>
      </c>
      <c r="AB40" s="37">
        <v>-8.1</v>
      </c>
    </row>
    <row r="41" spans="2:28">
      <c r="B41" s="38" t="str">
        <f t="shared" si="1"/>
        <v>03.10.2020</v>
      </c>
      <c r="C41" s="76">
        <f t="shared" si="2"/>
        <v>-6.7499999999999982</v>
      </c>
      <c r="D41" s="77"/>
      <c r="E41" s="35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-1.6600000000000001</v>
      </c>
      <c r="T41" s="36">
        <v>-0.77999999999999758</v>
      </c>
      <c r="U41" s="36">
        <v>0</v>
      </c>
      <c r="V41" s="36">
        <v>0</v>
      </c>
      <c r="W41" s="36">
        <v>0</v>
      </c>
      <c r="X41" s="36">
        <v>-4.3100000000000005</v>
      </c>
      <c r="Y41" s="36">
        <v>0</v>
      </c>
      <c r="Z41" s="36">
        <v>0</v>
      </c>
      <c r="AA41" s="36">
        <v>0</v>
      </c>
      <c r="AB41" s="37">
        <v>0</v>
      </c>
    </row>
    <row r="42" spans="2:28">
      <c r="B42" s="38" t="str">
        <f t="shared" si="1"/>
        <v>04.10.2020</v>
      </c>
      <c r="C42" s="76">
        <f t="shared" si="2"/>
        <v>-54.839999999999996</v>
      </c>
      <c r="D42" s="77"/>
      <c r="E42" s="35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-0.92999999999999972</v>
      </c>
      <c r="O42" s="36">
        <v>-1.1999999999999993</v>
      </c>
      <c r="P42" s="36">
        <v>-1.629999999999999</v>
      </c>
      <c r="Q42" s="36">
        <v>-5.98</v>
      </c>
      <c r="R42" s="36">
        <v>-8.389999999999997</v>
      </c>
      <c r="S42" s="36">
        <v>0</v>
      </c>
      <c r="T42" s="36">
        <v>-2.0399999999999991</v>
      </c>
      <c r="U42" s="36">
        <v>-0.57000000000000028</v>
      </c>
      <c r="V42" s="36">
        <v>-7.0000000000000284E-2</v>
      </c>
      <c r="W42" s="36">
        <v>-2.3599999999999994</v>
      </c>
      <c r="X42" s="36">
        <v>-8.5200000000000014</v>
      </c>
      <c r="Y42" s="36">
        <v>-11.049999999999999</v>
      </c>
      <c r="Z42" s="36">
        <v>-4.93</v>
      </c>
      <c r="AA42" s="36">
        <v>-7.1700000000000017</v>
      </c>
      <c r="AB42" s="37">
        <v>0</v>
      </c>
    </row>
    <row r="43" spans="2:28">
      <c r="B43" s="38" t="str">
        <f t="shared" si="1"/>
        <v>05.10.2020</v>
      </c>
      <c r="C43" s="76">
        <f t="shared" si="2"/>
        <v>-25.990000000000002</v>
      </c>
      <c r="D43" s="77"/>
      <c r="E43" s="35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-1.8100000000000023</v>
      </c>
      <c r="T43" s="36">
        <v>-7.8100000000000005</v>
      </c>
      <c r="U43" s="36">
        <v>0</v>
      </c>
      <c r="V43" s="36">
        <v>0</v>
      </c>
      <c r="W43" s="36">
        <v>-1.3200000000000003</v>
      </c>
      <c r="X43" s="36">
        <v>0</v>
      </c>
      <c r="Y43" s="36">
        <v>-3.4400000000000013</v>
      </c>
      <c r="Z43" s="36">
        <v>-6.1099999999999994</v>
      </c>
      <c r="AA43" s="36">
        <v>-1.9499999999999993</v>
      </c>
      <c r="AB43" s="37">
        <v>-3.5500000000000007</v>
      </c>
    </row>
    <row r="44" spans="2:28">
      <c r="B44" s="38" t="str">
        <f t="shared" si="1"/>
        <v>06.10.2020</v>
      </c>
      <c r="C44" s="76">
        <f t="shared" si="2"/>
        <v>-36.82</v>
      </c>
      <c r="D44" s="77"/>
      <c r="E44" s="35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-11.23</v>
      </c>
      <c r="T44" s="36">
        <v>-11.100000000000001</v>
      </c>
      <c r="U44" s="36">
        <v>0</v>
      </c>
      <c r="V44" s="36">
        <v>-0.12000000000000099</v>
      </c>
      <c r="W44" s="36">
        <v>-3.9800000000000004</v>
      </c>
      <c r="X44" s="36">
        <v>-5.68</v>
      </c>
      <c r="Y44" s="36">
        <v>-3.5399999999999991</v>
      </c>
      <c r="Z44" s="36">
        <v>0</v>
      </c>
      <c r="AA44" s="36">
        <v>0</v>
      </c>
      <c r="AB44" s="37">
        <v>-1.1700000000000017</v>
      </c>
    </row>
    <row r="45" spans="2:28">
      <c r="B45" s="38" t="str">
        <f t="shared" si="1"/>
        <v>07.10.2020</v>
      </c>
      <c r="C45" s="76">
        <f t="shared" si="2"/>
        <v>-27.040000000000003</v>
      </c>
      <c r="D45" s="77"/>
      <c r="E45" s="35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-3.6099999999999994</v>
      </c>
      <c r="U45" s="36">
        <v>-7.76</v>
      </c>
      <c r="V45" s="36">
        <v>0</v>
      </c>
      <c r="W45" s="36">
        <v>-0.53000000000000114</v>
      </c>
      <c r="X45" s="36">
        <v>0</v>
      </c>
      <c r="Y45" s="36">
        <v>-3.1500000000000004</v>
      </c>
      <c r="Z45" s="36">
        <v>-4.57</v>
      </c>
      <c r="AA45" s="36">
        <v>-5.0500000000000007</v>
      </c>
      <c r="AB45" s="37">
        <v>-2.370000000000001</v>
      </c>
    </row>
    <row r="46" spans="2:28">
      <c r="B46" s="38" t="str">
        <f t="shared" si="1"/>
        <v>08.10.2020</v>
      </c>
      <c r="C46" s="76">
        <f t="shared" si="2"/>
        <v>-59.32</v>
      </c>
      <c r="D46" s="77"/>
      <c r="E46" s="35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-0.26999999999999957</v>
      </c>
      <c r="T46" s="36">
        <v>-7.3900000000000006</v>
      </c>
      <c r="U46" s="36">
        <v>-7.6899999999999995</v>
      </c>
      <c r="V46" s="36">
        <v>-7.2800000000000011</v>
      </c>
      <c r="W46" s="36">
        <v>-7.3900000000000006</v>
      </c>
      <c r="X46" s="36">
        <v>-12.66</v>
      </c>
      <c r="Y46" s="36">
        <v>-4.4099999999999984</v>
      </c>
      <c r="Z46" s="36">
        <v>-2.7399999999999984</v>
      </c>
      <c r="AA46" s="36">
        <v>-7.09</v>
      </c>
      <c r="AB46" s="37">
        <v>-2.3999999999999986</v>
      </c>
    </row>
    <row r="47" spans="2:28">
      <c r="B47" s="38" t="str">
        <f t="shared" si="1"/>
        <v>09.10.2020</v>
      </c>
      <c r="C47" s="76">
        <f t="shared" si="2"/>
        <v>-44.28</v>
      </c>
      <c r="D47" s="77"/>
      <c r="E47" s="35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-1.1099999999999994</v>
      </c>
      <c r="T47" s="36">
        <v>-3.5799999999999983</v>
      </c>
      <c r="U47" s="36">
        <v>-7.66</v>
      </c>
      <c r="V47" s="36">
        <v>-7.870000000000001</v>
      </c>
      <c r="W47" s="36">
        <v>-0.28000000000000114</v>
      </c>
      <c r="X47" s="36">
        <v>-7.8299999999999983</v>
      </c>
      <c r="Y47" s="36">
        <v>-6.6499999999999986</v>
      </c>
      <c r="Z47" s="36">
        <v>0</v>
      </c>
      <c r="AA47" s="36">
        <v>-6.6700000000000017</v>
      </c>
      <c r="AB47" s="37">
        <v>-2.629999999999999</v>
      </c>
    </row>
    <row r="48" spans="2:28">
      <c r="B48" s="38" t="str">
        <f t="shared" si="1"/>
        <v>10.10.2020</v>
      </c>
      <c r="C48" s="76">
        <f t="shared" si="2"/>
        <v>-43.16</v>
      </c>
      <c r="D48" s="77"/>
      <c r="E48" s="35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-8.3999999999999986</v>
      </c>
      <c r="T48" s="36">
        <v>-10.42</v>
      </c>
      <c r="U48" s="36">
        <v>-2.7199999999999989</v>
      </c>
      <c r="V48" s="36">
        <v>0</v>
      </c>
      <c r="W48" s="36">
        <v>-3.759999999999998</v>
      </c>
      <c r="X48" s="36">
        <v>-2.4499999999999993</v>
      </c>
      <c r="Y48" s="36">
        <v>-6.32</v>
      </c>
      <c r="Z48" s="36">
        <v>-4.18</v>
      </c>
      <c r="AA48" s="36">
        <v>-1.7200000000000024</v>
      </c>
      <c r="AB48" s="37">
        <v>-3.1900000000000013</v>
      </c>
    </row>
    <row r="49" spans="2:28">
      <c r="B49" s="38" t="str">
        <f t="shared" si="1"/>
        <v>11.10.2020</v>
      </c>
      <c r="C49" s="76">
        <f t="shared" si="2"/>
        <v>-51.929999999999993</v>
      </c>
      <c r="D49" s="77"/>
      <c r="E49" s="35">
        <v>-0.58999999999999986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-1.2199999999999989</v>
      </c>
      <c r="N49" s="36">
        <v>-1.5599999999999987</v>
      </c>
      <c r="O49" s="36">
        <v>-7.6400000000000023</v>
      </c>
      <c r="P49" s="36">
        <v>-0.21000000000000085</v>
      </c>
      <c r="Q49" s="36">
        <v>-0.42999999999999972</v>
      </c>
      <c r="R49" s="36">
        <v>-0.36999999999999744</v>
      </c>
      <c r="S49" s="36">
        <v>0</v>
      </c>
      <c r="T49" s="36">
        <v>0</v>
      </c>
      <c r="U49" s="36">
        <v>-7.6900000000000013</v>
      </c>
      <c r="V49" s="36">
        <v>-8.0399999999999991</v>
      </c>
      <c r="W49" s="36">
        <v>-0.92000000000000171</v>
      </c>
      <c r="X49" s="36">
        <v>-1.9199999999999982</v>
      </c>
      <c r="Y49" s="36">
        <v>-4.0800000000000018</v>
      </c>
      <c r="Z49" s="36">
        <v>-11.239999999999998</v>
      </c>
      <c r="AA49" s="36">
        <v>-4.82</v>
      </c>
      <c r="AB49" s="37">
        <v>-1.1999999999999993</v>
      </c>
    </row>
    <row r="50" spans="2:28">
      <c r="B50" s="38" t="str">
        <f t="shared" si="1"/>
        <v>12.10.2020</v>
      </c>
      <c r="C50" s="76">
        <f t="shared" si="2"/>
        <v>-56.420000000000016</v>
      </c>
      <c r="D50" s="77"/>
      <c r="E50" s="35">
        <v>-0.28000000000000114</v>
      </c>
      <c r="F50" s="36">
        <v>-0.28000000000000114</v>
      </c>
      <c r="G50" s="36">
        <v>-0.26999999999999957</v>
      </c>
      <c r="H50" s="36">
        <v>0</v>
      </c>
      <c r="I50" s="36">
        <v>0</v>
      </c>
      <c r="J50" s="36">
        <v>-4.0399999999999991</v>
      </c>
      <c r="K50" s="36">
        <v>-4.1500000000000004</v>
      </c>
      <c r="L50" s="36">
        <v>-0.78000000000000114</v>
      </c>
      <c r="M50" s="36">
        <v>-0.66000000000000014</v>
      </c>
      <c r="N50" s="36">
        <v>-1.5599999999999987</v>
      </c>
      <c r="O50" s="36">
        <v>-1.7199999999999989</v>
      </c>
      <c r="P50" s="36">
        <v>-7.1400000000000006</v>
      </c>
      <c r="Q50" s="36">
        <v>-7.120000000000001</v>
      </c>
      <c r="R50" s="36">
        <v>-1.990000000000002</v>
      </c>
      <c r="S50" s="36">
        <v>-1.6600000000000001</v>
      </c>
      <c r="T50" s="36">
        <v>-1.6900000000000013</v>
      </c>
      <c r="U50" s="36">
        <v>-6.83</v>
      </c>
      <c r="V50" s="36">
        <v>-1.9800000000000004</v>
      </c>
      <c r="W50" s="36">
        <v>-1.75</v>
      </c>
      <c r="X50" s="36">
        <v>-1.7800000000000011</v>
      </c>
      <c r="Y50" s="36">
        <v>-3.4199999999999982</v>
      </c>
      <c r="Z50" s="36">
        <v>-1.9199999999999982</v>
      </c>
      <c r="AA50" s="36">
        <v>-1.8500000000000014</v>
      </c>
      <c r="AB50" s="37">
        <v>-3.5500000000000007</v>
      </c>
    </row>
    <row r="51" spans="2:28">
      <c r="B51" s="38" t="str">
        <f t="shared" si="1"/>
        <v>13.10.2020</v>
      </c>
      <c r="C51" s="76">
        <f t="shared" si="2"/>
        <v>-96.460000000000008</v>
      </c>
      <c r="D51" s="77"/>
      <c r="E51" s="35">
        <v>-7</v>
      </c>
      <c r="F51" s="36">
        <v>-7.6300000000000008</v>
      </c>
      <c r="G51" s="36">
        <v>-8.27</v>
      </c>
      <c r="H51" s="36">
        <v>-4.2799999999999994</v>
      </c>
      <c r="I51" s="36">
        <v>-4.26</v>
      </c>
      <c r="J51" s="36">
        <v>-4.2899999999999991</v>
      </c>
      <c r="K51" s="36">
        <v>-4</v>
      </c>
      <c r="L51" s="36">
        <v>-2.4699999999999989</v>
      </c>
      <c r="M51" s="36">
        <v>-1.1799999999999997</v>
      </c>
      <c r="N51" s="36">
        <v>-1.8100000000000023</v>
      </c>
      <c r="O51" s="36">
        <v>-1.6899999999999977</v>
      </c>
      <c r="P51" s="36">
        <v>-9.52</v>
      </c>
      <c r="Q51" s="36">
        <v>-9.69</v>
      </c>
      <c r="R51" s="36">
        <v>-1.7699999999999996</v>
      </c>
      <c r="S51" s="36">
        <v>-11.490000000000002</v>
      </c>
      <c r="T51" s="36">
        <v>-4.1400000000000006</v>
      </c>
      <c r="U51" s="36">
        <v>-1.4700000000000024</v>
      </c>
      <c r="V51" s="36">
        <v>-1.5</v>
      </c>
      <c r="W51" s="36">
        <v>-1.6600000000000001</v>
      </c>
      <c r="X51" s="36">
        <v>-2.0299999999999976</v>
      </c>
      <c r="Y51" s="36">
        <v>-2.0500000000000007</v>
      </c>
      <c r="Z51" s="36">
        <v>-2.0599999999999987</v>
      </c>
      <c r="AA51" s="36">
        <v>-1.990000000000002</v>
      </c>
      <c r="AB51" s="37">
        <v>-0.21000000000000085</v>
      </c>
    </row>
    <row r="52" spans="2:28">
      <c r="B52" s="38" t="str">
        <f t="shared" si="1"/>
        <v>14.10.2020</v>
      </c>
      <c r="C52" s="76">
        <f t="shared" si="2"/>
        <v>-48.070000000000007</v>
      </c>
      <c r="D52" s="77"/>
      <c r="E52" s="35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-2.6499999999999986</v>
      </c>
      <c r="S52" s="36">
        <v>-4.3000000000000007</v>
      </c>
      <c r="T52" s="36">
        <v>-4.01</v>
      </c>
      <c r="U52" s="36">
        <v>-9.490000000000002</v>
      </c>
      <c r="V52" s="36">
        <v>-9.41</v>
      </c>
      <c r="W52" s="36">
        <v>-1.0599999999999987</v>
      </c>
      <c r="X52" s="36">
        <v>-5.8500000000000014</v>
      </c>
      <c r="Y52" s="36">
        <v>-6.3000000000000007</v>
      </c>
      <c r="Z52" s="36">
        <v>-2.4299999999999997</v>
      </c>
      <c r="AA52" s="36">
        <v>-1.0799999999999983</v>
      </c>
      <c r="AB52" s="37">
        <v>-1.4899999999999984</v>
      </c>
    </row>
    <row r="53" spans="2:28">
      <c r="B53" s="38" t="str">
        <f t="shared" si="1"/>
        <v>15.10.2020</v>
      </c>
      <c r="C53" s="76">
        <f t="shared" si="2"/>
        <v>-43.21</v>
      </c>
      <c r="D53" s="77"/>
      <c r="E53" s="35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-0.85000000000000142</v>
      </c>
      <c r="P53" s="36">
        <v>-0.85999999999999943</v>
      </c>
      <c r="Q53" s="36">
        <v>-1.620000000000001</v>
      </c>
      <c r="R53" s="36">
        <v>-1.2100000000000009</v>
      </c>
      <c r="S53" s="36">
        <v>-1.4699999999999989</v>
      </c>
      <c r="T53" s="36">
        <v>-1.4199999999999982</v>
      </c>
      <c r="U53" s="36">
        <v>-5.0000000000000711E-2</v>
      </c>
      <c r="V53" s="36">
        <v>0</v>
      </c>
      <c r="W53" s="36">
        <v>-17.03</v>
      </c>
      <c r="X53" s="36">
        <v>-4.1499999999999986</v>
      </c>
      <c r="Y53" s="36">
        <v>-5.4899999999999984</v>
      </c>
      <c r="Z53" s="36">
        <v>-4.5300000000000011</v>
      </c>
      <c r="AA53" s="36">
        <v>-1.6900000000000013</v>
      </c>
      <c r="AB53" s="37">
        <v>-2.8399999999999981</v>
      </c>
    </row>
    <row r="54" spans="2:28">
      <c r="B54" s="38" t="str">
        <f t="shared" si="1"/>
        <v>16.10.2020</v>
      </c>
      <c r="C54" s="76">
        <f t="shared" si="2"/>
        <v>-7.2800000000000011</v>
      </c>
      <c r="D54" s="77"/>
      <c r="E54" s="35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-4.3099999999999987</v>
      </c>
      <c r="Z54" s="36">
        <v>-0.94000000000000128</v>
      </c>
      <c r="AA54" s="36">
        <v>-1.9000000000000021</v>
      </c>
      <c r="AB54" s="37">
        <v>-0.12999999999999901</v>
      </c>
    </row>
    <row r="55" spans="2:28">
      <c r="B55" s="38" t="str">
        <f t="shared" si="1"/>
        <v>17.10.2020</v>
      </c>
      <c r="C55" s="76">
        <f t="shared" si="2"/>
        <v>-46.280000000000008</v>
      </c>
      <c r="D55" s="77"/>
      <c r="E55" s="35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-1.7600000000000016</v>
      </c>
      <c r="O55" s="36">
        <v>-1.6400000000000006</v>
      </c>
      <c r="P55" s="36">
        <v>-1.3900000000000006</v>
      </c>
      <c r="Q55" s="36">
        <v>-1.6799999999999997</v>
      </c>
      <c r="R55" s="36">
        <v>-3.9799999999999986</v>
      </c>
      <c r="S55" s="36">
        <v>-5.7000000000000011</v>
      </c>
      <c r="T55" s="36">
        <v>-5.3300000000000018</v>
      </c>
      <c r="U55" s="36">
        <v>-1.4800000000000004</v>
      </c>
      <c r="V55" s="36">
        <v>-1.0100000000000016</v>
      </c>
      <c r="W55" s="36">
        <v>-9.9699999999999989</v>
      </c>
      <c r="X55" s="36">
        <v>-6.4600000000000009</v>
      </c>
      <c r="Y55" s="36">
        <v>-1.3399999999999999</v>
      </c>
      <c r="Z55" s="36">
        <v>-1.0199999999999996</v>
      </c>
      <c r="AA55" s="36">
        <v>-3.5200000000000031</v>
      </c>
      <c r="AB55" s="37">
        <v>0</v>
      </c>
    </row>
    <row r="56" spans="2:28">
      <c r="B56" s="38" t="str">
        <f t="shared" si="1"/>
        <v>18.10.2020</v>
      </c>
      <c r="C56" s="76">
        <f t="shared" si="2"/>
        <v>-77.009999999999991</v>
      </c>
      <c r="D56" s="77"/>
      <c r="E56" s="35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-5.6700000000000017</v>
      </c>
      <c r="N56" s="36">
        <v>-7.620000000000001</v>
      </c>
      <c r="O56" s="36">
        <v>-4.0299999999999976</v>
      </c>
      <c r="P56" s="36">
        <v>-8.16</v>
      </c>
      <c r="Q56" s="36">
        <v>-4.1099999999999994</v>
      </c>
      <c r="R56" s="36">
        <v>-7.1399999999999988</v>
      </c>
      <c r="S56" s="36">
        <v>-9.639999999999997</v>
      </c>
      <c r="T56" s="36">
        <v>-6.51</v>
      </c>
      <c r="U56" s="36">
        <v>-5.99</v>
      </c>
      <c r="V56" s="36">
        <v>-1.4800000000000004</v>
      </c>
      <c r="W56" s="36">
        <v>-3.5800000000000018</v>
      </c>
      <c r="X56" s="36">
        <v>-2.9499999999999993</v>
      </c>
      <c r="Y56" s="36">
        <v>-4.2999999999999972</v>
      </c>
      <c r="Z56" s="36">
        <v>-3.0100000000000016</v>
      </c>
      <c r="AA56" s="36">
        <v>0</v>
      </c>
      <c r="AB56" s="37">
        <v>-2.8200000000000003</v>
      </c>
    </row>
    <row r="57" spans="2:28">
      <c r="B57" s="38" t="str">
        <f t="shared" si="1"/>
        <v>19.10.2020</v>
      </c>
      <c r="C57" s="76">
        <f t="shared" si="2"/>
        <v>-56.510000000000005</v>
      </c>
      <c r="D57" s="77"/>
      <c r="E57" s="35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-1.6799999999999997</v>
      </c>
      <c r="O57" s="36">
        <v>-2.0500000000000007</v>
      </c>
      <c r="P57" s="36">
        <v>-2.0700000000000003</v>
      </c>
      <c r="Q57" s="36">
        <v>-2.129999999999999</v>
      </c>
      <c r="R57" s="36">
        <v>-2.0700000000000003</v>
      </c>
      <c r="S57" s="36">
        <v>-2.6899999999999977</v>
      </c>
      <c r="T57" s="36">
        <v>-3.0999999999999979</v>
      </c>
      <c r="U57" s="36">
        <v>-1.7100000000000009</v>
      </c>
      <c r="V57" s="36">
        <v>-6.1100000000000012</v>
      </c>
      <c r="W57" s="36">
        <v>-13.26</v>
      </c>
      <c r="X57" s="36">
        <v>-2.1000000000000014</v>
      </c>
      <c r="Y57" s="36">
        <v>-1.2600000000000016</v>
      </c>
      <c r="Z57" s="36">
        <v>-9.8500000000000014</v>
      </c>
      <c r="AA57" s="36">
        <v>-4.4599999999999973</v>
      </c>
      <c r="AB57" s="37">
        <v>-1.9700000000000024</v>
      </c>
    </row>
    <row r="58" spans="2:28">
      <c r="B58" s="38" t="str">
        <f t="shared" si="1"/>
        <v>20.10.2020</v>
      </c>
      <c r="C58" s="76">
        <f t="shared" si="2"/>
        <v>-50.100000000000009</v>
      </c>
      <c r="D58" s="77"/>
      <c r="E58" s="35">
        <v>-0.55999999999999872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-3.6899999999999995</v>
      </c>
      <c r="Q58" s="36">
        <v>0</v>
      </c>
      <c r="R58" s="36">
        <v>0</v>
      </c>
      <c r="S58" s="36">
        <v>-2.1400000000000006</v>
      </c>
      <c r="T58" s="36">
        <v>-2.16</v>
      </c>
      <c r="U58" s="36">
        <v>-2.8900000000000006</v>
      </c>
      <c r="V58" s="36">
        <v>-5.129999999999999</v>
      </c>
      <c r="W58" s="36">
        <v>-2.6799999999999997</v>
      </c>
      <c r="X58" s="36">
        <v>-2.1699999999999982</v>
      </c>
      <c r="Y58" s="36">
        <v>-2.4699999999999989</v>
      </c>
      <c r="Z58" s="36">
        <v>-7.09</v>
      </c>
      <c r="AA58" s="36">
        <v>-12.750000000000004</v>
      </c>
      <c r="AB58" s="37">
        <v>-6.370000000000001</v>
      </c>
    </row>
    <row r="59" spans="2:28">
      <c r="B59" s="38" t="str">
        <f t="shared" si="1"/>
        <v>21.10.2020</v>
      </c>
      <c r="C59" s="76">
        <f t="shared" si="2"/>
        <v>-57.459999999999994</v>
      </c>
      <c r="D59" s="77"/>
      <c r="E59" s="35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-0.51999999999999957</v>
      </c>
      <c r="R59" s="36">
        <v>-3.8800000000000008</v>
      </c>
      <c r="S59" s="36">
        <v>-12.39</v>
      </c>
      <c r="T59" s="36">
        <v>-9.51</v>
      </c>
      <c r="U59" s="36">
        <v>-4.34</v>
      </c>
      <c r="V59" s="36">
        <v>-1.3999999999999986</v>
      </c>
      <c r="W59" s="36">
        <v>-6.8799999999999955</v>
      </c>
      <c r="X59" s="36">
        <v>-6.43</v>
      </c>
      <c r="Y59" s="36">
        <v>-0.35999999999999943</v>
      </c>
      <c r="Z59" s="36">
        <v>-0.41000000000000014</v>
      </c>
      <c r="AA59" s="36">
        <v>-10.59</v>
      </c>
      <c r="AB59" s="37">
        <v>-0.75</v>
      </c>
    </row>
    <row r="60" spans="2:28">
      <c r="B60" s="38" t="str">
        <f t="shared" si="1"/>
        <v>22.10.2020</v>
      </c>
      <c r="C60" s="76">
        <f t="shared" si="2"/>
        <v>-71.760000000000005</v>
      </c>
      <c r="D60" s="77"/>
      <c r="E60" s="35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-9.9199999999999982</v>
      </c>
      <c r="T60" s="36">
        <v>-2.3000000000000007</v>
      </c>
      <c r="U60" s="36">
        <v>-7.4400000000000013</v>
      </c>
      <c r="V60" s="36">
        <v>-4.7800000000000011</v>
      </c>
      <c r="W60" s="36">
        <v>-10.52</v>
      </c>
      <c r="X60" s="36">
        <v>-4.91</v>
      </c>
      <c r="Y60" s="36">
        <v>-2.8900000000000006</v>
      </c>
      <c r="Z60" s="36">
        <v>-7.8400000000000016</v>
      </c>
      <c r="AA60" s="36">
        <v>-14.110000000000001</v>
      </c>
      <c r="AB60" s="37">
        <v>-7.0500000000000007</v>
      </c>
    </row>
    <row r="61" spans="2:28">
      <c r="B61" s="38" t="str">
        <f t="shared" si="1"/>
        <v>23.10.2020</v>
      </c>
      <c r="C61" s="76">
        <f t="shared" si="2"/>
        <v>-46.410000000000004</v>
      </c>
      <c r="D61" s="77"/>
      <c r="E61" s="35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-0.87000000000000099</v>
      </c>
      <c r="T61" s="36">
        <v>-1.5300000000000047</v>
      </c>
      <c r="U61" s="36">
        <v>-2.6000000000000014</v>
      </c>
      <c r="V61" s="36">
        <v>-1.5700000000000003</v>
      </c>
      <c r="W61" s="36">
        <v>-6.370000000000001</v>
      </c>
      <c r="X61" s="36">
        <v>-5.32</v>
      </c>
      <c r="Y61" s="36">
        <v>-13.930000000000003</v>
      </c>
      <c r="Z61" s="36">
        <v>-11.66</v>
      </c>
      <c r="AA61" s="36">
        <v>-1.879999999999999</v>
      </c>
      <c r="AB61" s="37">
        <v>-0.67999999999999972</v>
      </c>
    </row>
    <row r="62" spans="2:28">
      <c r="B62" s="38" t="str">
        <f t="shared" si="1"/>
        <v>24.10.2020</v>
      </c>
      <c r="C62" s="76">
        <f t="shared" si="2"/>
        <v>-42.019999999999996</v>
      </c>
      <c r="D62" s="77"/>
      <c r="E62" s="35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-3.7799999999999994</v>
      </c>
      <c r="Q62" s="36">
        <v>0</v>
      </c>
      <c r="R62" s="36">
        <v>0</v>
      </c>
      <c r="S62" s="36">
        <v>-2.9199999999999982</v>
      </c>
      <c r="T62" s="36">
        <v>-2.870000000000001</v>
      </c>
      <c r="U62" s="36">
        <v>-8.4999999999999982</v>
      </c>
      <c r="V62" s="36">
        <v>-0.92000000000000171</v>
      </c>
      <c r="W62" s="36">
        <v>-2.509999999999998</v>
      </c>
      <c r="X62" s="36">
        <v>-7.85</v>
      </c>
      <c r="Y62" s="36">
        <v>-3.4299999999999997</v>
      </c>
      <c r="Z62" s="36">
        <v>-2.1600000000000037</v>
      </c>
      <c r="AA62" s="36">
        <v>-2.1700000000000017</v>
      </c>
      <c r="AB62" s="37">
        <v>-4.91</v>
      </c>
    </row>
    <row r="63" spans="2:28">
      <c r="B63" s="38" t="str">
        <f t="shared" si="1"/>
        <v>25.10.2020</v>
      </c>
      <c r="C63" s="76">
        <f t="shared" si="2"/>
        <v>-73.41</v>
      </c>
      <c r="D63" s="77"/>
      <c r="E63" s="35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-2.9800000000000004</v>
      </c>
      <c r="O63" s="36">
        <v>-1.6700000000000017</v>
      </c>
      <c r="P63" s="36">
        <v>-7.6899999999999977</v>
      </c>
      <c r="Q63" s="36">
        <v>-0.85999999999999943</v>
      </c>
      <c r="R63" s="36">
        <v>-0.41000000000000014</v>
      </c>
      <c r="S63" s="36">
        <v>-3.9499999999999993</v>
      </c>
      <c r="T63" s="36">
        <v>-4.9800000000000004</v>
      </c>
      <c r="U63" s="36">
        <v>-17.690000000000001</v>
      </c>
      <c r="V63" s="36">
        <v>-4.4200000000000017</v>
      </c>
      <c r="W63" s="36">
        <v>-4.3900000000000006</v>
      </c>
      <c r="X63" s="36">
        <v>-3.91</v>
      </c>
      <c r="Y63" s="36">
        <v>-11.339999999999996</v>
      </c>
      <c r="Z63" s="36">
        <v>-4.5100000000000016</v>
      </c>
      <c r="AA63" s="36">
        <v>-4.6099999999999994</v>
      </c>
      <c r="AB63" s="37">
        <v>0</v>
      </c>
    </row>
    <row r="64" spans="2:28">
      <c r="B64" s="38" t="str">
        <f t="shared" si="1"/>
        <v>26.10.2020</v>
      </c>
      <c r="C64" s="76">
        <f t="shared" si="2"/>
        <v>-55.660000000000011</v>
      </c>
      <c r="D64" s="77"/>
      <c r="E64" s="35">
        <v>-1.4100000000000001</v>
      </c>
      <c r="F64" s="36">
        <v>-4.1800000000000015</v>
      </c>
      <c r="G64" s="36">
        <v>-7.6399999999999988</v>
      </c>
      <c r="H64" s="36">
        <v>-1.6099999999999994</v>
      </c>
      <c r="I64" s="36">
        <v>0</v>
      </c>
      <c r="J64" s="36">
        <v>-4.18</v>
      </c>
      <c r="K64" s="36">
        <v>-7.67</v>
      </c>
      <c r="L64" s="36">
        <v>-0.64000000000000057</v>
      </c>
      <c r="M64" s="36">
        <v>-14.189999999999998</v>
      </c>
      <c r="N64" s="36">
        <v>-9.2999999999999989</v>
      </c>
      <c r="O64" s="36">
        <v>-1.0000000000001563E-2</v>
      </c>
      <c r="P64" s="36">
        <v>0</v>
      </c>
      <c r="Q64" s="36">
        <v>-1.0000000000001563E-2</v>
      </c>
      <c r="R64" s="36">
        <v>-1.0000000000001563E-2</v>
      </c>
      <c r="S64" s="36">
        <v>-0.89999999999999858</v>
      </c>
      <c r="T64" s="36">
        <v>-0.44000000000000128</v>
      </c>
      <c r="U64" s="36">
        <v>-0.44000000000000128</v>
      </c>
      <c r="V64" s="36">
        <v>-0.42999999999999972</v>
      </c>
      <c r="W64" s="36">
        <v>-0.42999999999999972</v>
      </c>
      <c r="X64" s="36">
        <v>-0.42999999999999972</v>
      </c>
      <c r="Y64" s="36">
        <v>-0.42999999999999972</v>
      </c>
      <c r="Z64" s="36">
        <v>-0.44000000000000128</v>
      </c>
      <c r="AA64" s="36">
        <v>-0.42999999999999972</v>
      </c>
      <c r="AB64" s="37">
        <v>-0.44000000000000128</v>
      </c>
    </row>
    <row r="65" spans="2:28">
      <c r="B65" s="38" t="str">
        <f t="shared" si="1"/>
        <v>27.10.2020</v>
      </c>
      <c r="C65" s="76">
        <f t="shared" si="2"/>
        <v>-17.030000000000008</v>
      </c>
      <c r="D65" s="77"/>
      <c r="E65" s="35">
        <v>-3.9999999999999147E-2</v>
      </c>
      <c r="F65" s="36">
        <v>-1.0000000000001563E-2</v>
      </c>
      <c r="G65" s="36">
        <v>-1.379999999999999</v>
      </c>
      <c r="H65" s="36">
        <v>0</v>
      </c>
      <c r="I65" s="36">
        <v>0</v>
      </c>
      <c r="J65" s="36">
        <v>-5</v>
      </c>
      <c r="K65" s="36">
        <v>-2.370000000000001</v>
      </c>
      <c r="L65" s="36">
        <v>-0.69999999999999929</v>
      </c>
      <c r="M65" s="36">
        <v>0</v>
      </c>
      <c r="N65" s="36">
        <v>-1.2100000000000009</v>
      </c>
      <c r="O65" s="36">
        <v>0</v>
      </c>
      <c r="P65" s="36">
        <v>0</v>
      </c>
      <c r="Q65" s="36">
        <v>-5.0000000000000711E-2</v>
      </c>
      <c r="R65" s="36">
        <v>-0.94000000000000128</v>
      </c>
      <c r="S65" s="36">
        <v>-1.5999999999999979</v>
      </c>
      <c r="T65" s="36">
        <v>-0.41000000000000014</v>
      </c>
      <c r="U65" s="36">
        <v>-0.42000000000000171</v>
      </c>
      <c r="V65" s="36">
        <v>-0.42000000000000171</v>
      </c>
      <c r="W65" s="36">
        <v>-0.41000000000000014</v>
      </c>
      <c r="X65" s="36">
        <v>-0.41000000000000014</v>
      </c>
      <c r="Y65" s="36">
        <v>-0.41000000000000014</v>
      </c>
      <c r="Z65" s="36">
        <v>-0.41000000000000014</v>
      </c>
      <c r="AA65" s="36">
        <v>-0.42000000000000171</v>
      </c>
      <c r="AB65" s="37">
        <v>-0.42000000000000171</v>
      </c>
    </row>
    <row r="66" spans="2:28">
      <c r="B66" s="38" t="str">
        <f t="shared" si="1"/>
        <v>28.10.2020</v>
      </c>
      <c r="C66" s="76">
        <f t="shared" si="2"/>
        <v>-2.3599999999999994</v>
      </c>
      <c r="D66" s="77"/>
      <c r="E66" s="35">
        <v>-3.0000000000001137E-2</v>
      </c>
      <c r="F66" s="36">
        <v>-0.21999999999999886</v>
      </c>
      <c r="G66" s="36">
        <v>0</v>
      </c>
      <c r="H66" s="36">
        <v>0</v>
      </c>
      <c r="I66" s="36">
        <v>0</v>
      </c>
      <c r="J66" s="36">
        <v>-0.48999999999999844</v>
      </c>
      <c r="K66" s="36">
        <v>-0.19999999999999929</v>
      </c>
      <c r="L66" s="36">
        <v>-0.12000000000000099</v>
      </c>
      <c r="M66" s="36">
        <v>-7.0000000000000284E-2</v>
      </c>
      <c r="N66" s="36">
        <v>0</v>
      </c>
      <c r="O66" s="36">
        <v>0</v>
      </c>
      <c r="P66" s="36">
        <v>-3.9999999999999147E-2</v>
      </c>
      <c r="Q66" s="36">
        <v>0</v>
      </c>
      <c r="R66" s="36">
        <v>0</v>
      </c>
      <c r="S66" s="36">
        <v>-0.10000000000000142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-0.26999999999999957</v>
      </c>
      <c r="AA66" s="36">
        <v>-0.82000000000000028</v>
      </c>
      <c r="AB66" s="37">
        <v>0</v>
      </c>
    </row>
    <row r="67" spans="2:28">
      <c r="B67" s="38" t="str">
        <f t="shared" si="1"/>
        <v>29.10.2020</v>
      </c>
      <c r="C67" s="76">
        <f t="shared" si="2"/>
        <v>-52.930000000000007</v>
      </c>
      <c r="D67" s="77"/>
      <c r="E67" s="35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-5.2200000000000006</v>
      </c>
      <c r="N67" s="36">
        <v>-12.46</v>
      </c>
      <c r="O67" s="36">
        <v>-12.4</v>
      </c>
      <c r="P67" s="36">
        <v>-3.51</v>
      </c>
      <c r="Q67" s="36">
        <v>-4</v>
      </c>
      <c r="R67" s="36">
        <v>-4.42</v>
      </c>
      <c r="S67" s="36">
        <v>-2.41</v>
      </c>
      <c r="T67" s="36">
        <v>0</v>
      </c>
      <c r="U67" s="36">
        <v>-4</v>
      </c>
      <c r="V67" s="36">
        <v>-7.0000000000000284E-2</v>
      </c>
      <c r="W67" s="36">
        <v>0</v>
      </c>
      <c r="X67" s="36">
        <v>0</v>
      </c>
      <c r="Y67" s="36">
        <v>-2.25</v>
      </c>
      <c r="Z67" s="36">
        <v>-1.9899999999999984</v>
      </c>
      <c r="AA67" s="36">
        <v>-0.19999999999999929</v>
      </c>
      <c r="AB67" s="37">
        <v>0</v>
      </c>
    </row>
    <row r="68" spans="2:28">
      <c r="B68" s="38" t="str">
        <f t="shared" si="1"/>
        <v>30.10.2020</v>
      </c>
      <c r="C68" s="76">
        <f t="shared" si="2"/>
        <v>-83.149999999999991</v>
      </c>
      <c r="D68" s="77"/>
      <c r="E68" s="35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-7.65</v>
      </c>
      <c r="M68" s="36">
        <v>-7.0299999999999994</v>
      </c>
      <c r="N68" s="36">
        <v>-10.93</v>
      </c>
      <c r="O68" s="36">
        <v>-11.96</v>
      </c>
      <c r="P68" s="36">
        <v>-7.91</v>
      </c>
      <c r="Q68" s="36">
        <v>-8</v>
      </c>
      <c r="R68" s="36">
        <v>-3.6400000000000006</v>
      </c>
      <c r="S68" s="36">
        <v>-4.0600000000000005</v>
      </c>
      <c r="T68" s="36">
        <v>-2.4899999999999984</v>
      </c>
      <c r="U68" s="36">
        <v>-3.1499999999999986</v>
      </c>
      <c r="V68" s="36">
        <v>0</v>
      </c>
      <c r="W68" s="36">
        <v>-0.26999999999999957</v>
      </c>
      <c r="X68" s="36">
        <v>-4.26</v>
      </c>
      <c r="Y68" s="36">
        <v>-4.26</v>
      </c>
      <c r="Z68" s="36">
        <v>-1.8599999999999994</v>
      </c>
      <c r="AA68" s="36">
        <v>-3.41</v>
      </c>
      <c r="AB68" s="37">
        <v>-2.2699999999999996</v>
      </c>
    </row>
    <row r="69" spans="2:28">
      <c r="B69" s="39" t="str">
        <f t="shared" si="1"/>
        <v>31.10.2020</v>
      </c>
      <c r="C69" s="78">
        <f>SUM(E69:AB69)</f>
        <v>-54.279999999999987</v>
      </c>
      <c r="D69" s="79"/>
      <c r="E69" s="35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-8.24</v>
      </c>
      <c r="O69" s="36">
        <v>-10.8</v>
      </c>
      <c r="P69" s="36">
        <v>-10.81</v>
      </c>
      <c r="Q69" s="36">
        <v>-8.75</v>
      </c>
      <c r="R69" s="36">
        <v>-3.09</v>
      </c>
      <c r="S69" s="36">
        <v>-0.32000000000000028</v>
      </c>
      <c r="T69" s="36">
        <v>-3.0000000000001137E-2</v>
      </c>
      <c r="U69" s="36">
        <v>-2.4499999999999993</v>
      </c>
      <c r="V69" s="36">
        <v>-1.9999999999999574E-2</v>
      </c>
      <c r="W69" s="36">
        <v>-7.1599999999999984</v>
      </c>
      <c r="X69" s="36">
        <v>-2.6099999999999994</v>
      </c>
      <c r="Y69" s="36">
        <v>0</v>
      </c>
      <c r="Z69" s="36">
        <v>0</v>
      </c>
      <c r="AA69" s="36">
        <v>0</v>
      </c>
      <c r="AB69" s="37">
        <v>0</v>
      </c>
    </row>
    <row r="72" spans="2:28" ht="24.75" customHeight="1">
      <c r="B72" s="80" t="s">
        <v>38</v>
      </c>
      <c r="C72" s="82" t="s">
        <v>39</v>
      </c>
      <c r="D72" s="83"/>
      <c r="E72" s="86" t="s">
        <v>77</v>
      </c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8"/>
    </row>
    <row r="73" spans="2:28" ht="15.75" customHeight="1" thickBot="1">
      <c r="B73" s="81"/>
      <c r="C73" s="84"/>
      <c r="D73" s="85"/>
      <c r="E73" s="31" t="s">
        <v>2</v>
      </c>
      <c r="F73" s="32" t="s">
        <v>3</v>
      </c>
      <c r="G73" s="32" t="s">
        <v>4</v>
      </c>
      <c r="H73" s="32" t="s">
        <v>5</v>
      </c>
      <c r="I73" s="32" t="s">
        <v>6</v>
      </c>
      <c r="J73" s="32" t="s">
        <v>7</v>
      </c>
      <c r="K73" s="32" t="s">
        <v>8</v>
      </c>
      <c r="L73" s="32" t="s">
        <v>9</v>
      </c>
      <c r="M73" s="32" t="s">
        <v>10</v>
      </c>
      <c r="N73" s="32" t="s">
        <v>11</v>
      </c>
      <c r="O73" s="32" t="s">
        <v>12</v>
      </c>
      <c r="P73" s="32" t="s">
        <v>13</v>
      </c>
      <c r="Q73" s="32" t="s">
        <v>14</v>
      </c>
      <c r="R73" s="32" t="s">
        <v>15</v>
      </c>
      <c r="S73" s="32" t="s">
        <v>16</v>
      </c>
      <c r="T73" s="32" t="s">
        <v>17</v>
      </c>
      <c r="U73" s="32" t="s">
        <v>18</v>
      </c>
      <c r="V73" s="32" t="s">
        <v>19</v>
      </c>
      <c r="W73" s="32" t="s">
        <v>20</v>
      </c>
      <c r="X73" s="32" t="s">
        <v>21</v>
      </c>
      <c r="Y73" s="32" t="s">
        <v>22</v>
      </c>
      <c r="Z73" s="32" t="s">
        <v>23</v>
      </c>
      <c r="AA73" s="32" t="s">
        <v>24</v>
      </c>
      <c r="AB73" s="33" t="s">
        <v>25</v>
      </c>
    </row>
    <row r="74" spans="2:28">
      <c r="B74" s="40" t="str">
        <f>B39</f>
        <v>01.10.2020</v>
      </c>
      <c r="C74" s="41">
        <f>SUMIF(E74:AB74,"&gt;0")</f>
        <v>5.1099999999999994</v>
      </c>
      <c r="D74" s="42">
        <f>SUMIF(F74:AC74,"&lt;0")</f>
        <v>-24.479999999999997</v>
      </c>
      <c r="E74" s="43">
        <f>E4+E39</f>
        <v>0</v>
      </c>
      <c r="F74" s="44">
        <f t="shared" ref="F74:AB74" si="3">F4+F39</f>
        <v>0</v>
      </c>
      <c r="G74" s="44">
        <f t="shared" si="3"/>
        <v>0</v>
      </c>
      <c r="H74" s="44">
        <f t="shared" si="3"/>
        <v>0</v>
      </c>
      <c r="I74" s="44">
        <f t="shared" si="3"/>
        <v>0</v>
      </c>
      <c r="J74" s="44">
        <f t="shared" si="3"/>
        <v>0</v>
      </c>
      <c r="K74" s="44">
        <f t="shared" si="3"/>
        <v>0</v>
      </c>
      <c r="L74" s="44">
        <f t="shared" si="3"/>
        <v>0</v>
      </c>
      <c r="M74" s="44">
        <f t="shared" si="3"/>
        <v>0</v>
      </c>
      <c r="N74" s="44">
        <f t="shared" si="3"/>
        <v>0</v>
      </c>
      <c r="O74" s="44">
        <f t="shared" si="3"/>
        <v>0</v>
      </c>
      <c r="P74" s="44">
        <f t="shared" si="3"/>
        <v>0</v>
      </c>
      <c r="Q74" s="44">
        <f t="shared" si="3"/>
        <v>0</v>
      </c>
      <c r="R74" s="44">
        <f t="shared" si="3"/>
        <v>0</v>
      </c>
      <c r="S74" s="44">
        <f t="shared" si="3"/>
        <v>-6.0000000000002274E-2</v>
      </c>
      <c r="T74" s="44">
        <f t="shared" si="3"/>
        <v>-4.9200000000000017</v>
      </c>
      <c r="U74" s="44">
        <f t="shared" si="3"/>
        <v>0.57999999999999829</v>
      </c>
      <c r="V74" s="44">
        <f t="shared" si="3"/>
        <v>0.60999999999999943</v>
      </c>
      <c r="W74" s="44">
        <f t="shared" si="3"/>
        <v>-3.0799999999999983</v>
      </c>
      <c r="X74" s="44">
        <f t="shared" si="3"/>
        <v>3.9200000000000017</v>
      </c>
      <c r="Y74" s="44">
        <f t="shared" si="3"/>
        <v>-6.8900000000000006</v>
      </c>
      <c r="Z74" s="44">
        <f t="shared" si="3"/>
        <v>-2.3200000000000003</v>
      </c>
      <c r="AA74" s="44">
        <f t="shared" si="3"/>
        <v>-4.5699999999999967</v>
      </c>
      <c r="AB74" s="45">
        <f t="shared" si="3"/>
        <v>-2.639999999999997</v>
      </c>
    </row>
    <row r="75" spans="2:28">
      <c r="B75" s="46" t="str">
        <f t="shared" ref="B75:B104" si="4">B40</f>
        <v>02.10.2020</v>
      </c>
      <c r="C75" s="47">
        <f t="shared" ref="C75:C104" si="5">SUMIF(E75:AB75,"&gt;0")</f>
        <v>0</v>
      </c>
      <c r="D75" s="48">
        <f t="shared" ref="D75:D104" si="6">SUMIF(F75:AC75,"&lt;0")</f>
        <v>-59.580000000000005</v>
      </c>
      <c r="E75" s="35">
        <f t="shared" ref="E75:AB85" si="7">E5+E40</f>
        <v>0</v>
      </c>
      <c r="F75" s="36">
        <f t="shared" si="7"/>
        <v>0</v>
      </c>
      <c r="G75" s="36">
        <f t="shared" si="7"/>
        <v>0</v>
      </c>
      <c r="H75" s="36">
        <f t="shared" si="7"/>
        <v>0</v>
      </c>
      <c r="I75" s="36">
        <f t="shared" si="7"/>
        <v>0</v>
      </c>
      <c r="J75" s="36">
        <f t="shared" si="7"/>
        <v>0</v>
      </c>
      <c r="K75" s="36">
        <f t="shared" si="7"/>
        <v>0</v>
      </c>
      <c r="L75" s="36">
        <f t="shared" si="7"/>
        <v>0</v>
      </c>
      <c r="M75" s="36">
        <f t="shared" si="7"/>
        <v>0</v>
      </c>
      <c r="N75" s="36">
        <f t="shared" si="7"/>
        <v>0</v>
      </c>
      <c r="O75" s="36">
        <f t="shared" si="7"/>
        <v>0</v>
      </c>
      <c r="P75" s="36">
        <f t="shared" si="7"/>
        <v>0</v>
      </c>
      <c r="Q75" s="36">
        <f t="shared" si="7"/>
        <v>0</v>
      </c>
      <c r="R75" s="36">
        <f t="shared" si="7"/>
        <v>0</v>
      </c>
      <c r="S75" s="36">
        <f t="shared" si="7"/>
        <v>-5.4600000000000009</v>
      </c>
      <c r="T75" s="36">
        <f t="shared" si="7"/>
        <v>-5.68</v>
      </c>
      <c r="U75" s="36">
        <f t="shared" si="7"/>
        <v>0</v>
      </c>
      <c r="V75" s="36">
        <f t="shared" si="7"/>
        <v>-4.4399999999999995</v>
      </c>
      <c r="W75" s="36">
        <f t="shared" si="7"/>
        <v>-2.5799999999999983</v>
      </c>
      <c r="X75" s="36">
        <f t="shared" si="7"/>
        <v>-7.6999999999999993</v>
      </c>
      <c r="Y75" s="36">
        <f t="shared" si="7"/>
        <v>-7.9600000000000009</v>
      </c>
      <c r="Z75" s="36">
        <f t="shared" si="7"/>
        <v>-8.5100000000000016</v>
      </c>
      <c r="AA75" s="36">
        <f t="shared" si="7"/>
        <v>-9.1500000000000021</v>
      </c>
      <c r="AB75" s="37">
        <f t="shared" si="7"/>
        <v>-8.1</v>
      </c>
    </row>
    <row r="76" spans="2:28">
      <c r="B76" s="46" t="str">
        <f t="shared" si="4"/>
        <v>03.10.2020</v>
      </c>
      <c r="C76" s="47">
        <f t="shared" si="5"/>
        <v>3.0300000000000082</v>
      </c>
      <c r="D76" s="48">
        <f t="shared" si="6"/>
        <v>-4.3100000000000005</v>
      </c>
      <c r="E76" s="35">
        <f t="shared" si="7"/>
        <v>0</v>
      </c>
      <c r="F76" s="36">
        <f t="shared" si="7"/>
        <v>0</v>
      </c>
      <c r="G76" s="36">
        <f t="shared" si="7"/>
        <v>0</v>
      </c>
      <c r="H76" s="36">
        <f t="shared" si="7"/>
        <v>0</v>
      </c>
      <c r="I76" s="36">
        <f t="shared" si="7"/>
        <v>0</v>
      </c>
      <c r="J76" s="36">
        <f t="shared" si="7"/>
        <v>0</v>
      </c>
      <c r="K76" s="36">
        <f t="shared" si="7"/>
        <v>0</v>
      </c>
      <c r="L76" s="36">
        <f t="shared" si="7"/>
        <v>0</v>
      </c>
      <c r="M76" s="36">
        <f t="shared" si="7"/>
        <v>0</v>
      </c>
      <c r="N76" s="36">
        <f t="shared" si="7"/>
        <v>0</v>
      </c>
      <c r="O76" s="36">
        <f t="shared" si="7"/>
        <v>0</v>
      </c>
      <c r="P76" s="36">
        <f t="shared" si="7"/>
        <v>0</v>
      </c>
      <c r="Q76" s="36">
        <f t="shared" si="7"/>
        <v>0</v>
      </c>
      <c r="R76" s="36">
        <f t="shared" si="7"/>
        <v>0</v>
      </c>
      <c r="S76" s="36">
        <f t="shared" si="7"/>
        <v>1.2100000000000009</v>
      </c>
      <c r="T76" s="36">
        <f t="shared" si="7"/>
        <v>1.0800000000000054</v>
      </c>
      <c r="U76" s="36">
        <f t="shared" si="7"/>
        <v>0.55000000000000071</v>
      </c>
      <c r="V76" s="36">
        <f t="shared" si="7"/>
        <v>0</v>
      </c>
      <c r="W76" s="36">
        <f t="shared" si="7"/>
        <v>0.19000000000000128</v>
      </c>
      <c r="X76" s="36">
        <f t="shared" si="7"/>
        <v>-4.3100000000000005</v>
      </c>
      <c r="Y76" s="36">
        <f t="shared" si="7"/>
        <v>0</v>
      </c>
      <c r="Z76" s="36">
        <f t="shared" si="7"/>
        <v>0</v>
      </c>
      <c r="AA76" s="36">
        <f t="shared" si="7"/>
        <v>0</v>
      </c>
      <c r="AB76" s="37">
        <f t="shared" si="7"/>
        <v>0</v>
      </c>
    </row>
    <row r="77" spans="2:28">
      <c r="B77" s="46" t="str">
        <f t="shared" si="4"/>
        <v>04.10.2020</v>
      </c>
      <c r="C77" s="47">
        <f t="shared" si="5"/>
        <v>5.4799999999999969</v>
      </c>
      <c r="D77" s="48">
        <f t="shared" si="6"/>
        <v>-53.399999999999991</v>
      </c>
      <c r="E77" s="35">
        <f t="shared" si="7"/>
        <v>0</v>
      </c>
      <c r="F77" s="36">
        <f t="shared" si="7"/>
        <v>0</v>
      </c>
      <c r="G77" s="36">
        <f t="shared" si="7"/>
        <v>0</v>
      </c>
      <c r="H77" s="36">
        <f t="shared" si="7"/>
        <v>0</v>
      </c>
      <c r="I77" s="36">
        <f t="shared" si="7"/>
        <v>0</v>
      </c>
      <c r="J77" s="36">
        <f t="shared" si="7"/>
        <v>0</v>
      </c>
      <c r="K77" s="36">
        <f t="shared" si="7"/>
        <v>0</v>
      </c>
      <c r="L77" s="36">
        <f t="shared" si="7"/>
        <v>0</v>
      </c>
      <c r="M77" s="36">
        <f t="shared" si="7"/>
        <v>0</v>
      </c>
      <c r="N77" s="36">
        <f t="shared" si="7"/>
        <v>-0.92999999999999972</v>
      </c>
      <c r="O77" s="36">
        <f t="shared" si="7"/>
        <v>-1.1999999999999993</v>
      </c>
      <c r="P77" s="36">
        <f t="shared" si="7"/>
        <v>-1.629999999999999</v>
      </c>
      <c r="Q77" s="36">
        <f t="shared" si="7"/>
        <v>-5.98</v>
      </c>
      <c r="R77" s="36">
        <f t="shared" si="7"/>
        <v>-8.389999999999997</v>
      </c>
      <c r="S77" s="36">
        <f t="shared" si="7"/>
        <v>0.16000000000000014</v>
      </c>
      <c r="T77" s="36">
        <f t="shared" si="7"/>
        <v>-2.0399999999999991</v>
      </c>
      <c r="U77" s="36">
        <f t="shared" si="7"/>
        <v>2.0399999999999991</v>
      </c>
      <c r="V77" s="36">
        <f t="shared" si="7"/>
        <v>3.2799999999999976</v>
      </c>
      <c r="W77" s="36">
        <f t="shared" si="7"/>
        <v>-1.5599999999999987</v>
      </c>
      <c r="X77" s="36">
        <f t="shared" si="7"/>
        <v>-8.5200000000000014</v>
      </c>
      <c r="Y77" s="36">
        <f t="shared" si="7"/>
        <v>-11.049999999999999</v>
      </c>
      <c r="Z77" s="36">
        <f t="shared" si="7"/>
        <v>-4.93</v>
      </c>
      <c r="AA77" s="36">
        <f t="shared" si="7"/>
        <v>-7.1700000000000017</v>
      </c>
      <c r="AB77" s="37">
        <f t="shared" si="7"/>
        <v>0</v>
      </c>
    </row>
    <row r="78" spans="2:28">
      <c r="B78" s="46" t="str">
        <f t="shared" si="4"/>
        <v>05.10.2020</v>
      </c>
      <c r="C78" s="47">
        <f t="shared" si="5"/>
        <v>1.3800000000000026</v>
      </c>
      <c r="D78" s="48">
        <f t="shared" si="6"/>
        <v>-25.990000000000002</v>
      </c>
      <c r="E78" s="35">
        <f t="shared" si="7"/>
        <v>0</v>
      </c>
      <c r="F78" s="36">
        <f t="shared" si="7"/>
        <v>0</v>
      </c>
      <c r="G78" s="36">
        <f t="shared" si="7"/>
        <v>0</v>
      </c>
      <c r="H78" s="36">
        <f t="shared" si="7"/>
        <v>0</v>
      </c>
      <c r="I78" s="36">
        <f t="shared" si="7"/>
        <v>0</v>
      </c>
      <c r="J78" s="36">
        <f t="shared" si="7"/>
        <v>0</v>
      </c>
      <c r="K78" s="36">
        <f t="shared" si="7"/>
        <v>0</v>
      </c>
      <c r="L78" s="36">
        <f t="shared" si="7"/>
        <v>0</v>
      </c>
      <c r="M78" s="36">
        <f t="shared" si="7"/>
        <v>0</v>
      </c>
      <c r="N78" s="36">
        <f t="shared" si="7"/>
        <v>0</v>
      </c>
      <c r="O78" s="36">
        <f t="shared" si="7"/>
        <v>0</v>
      </c>
      <c r="P78" s="36">
        <f t="shared" si="7"/>
        <v>0</v>
      </c>
      <c r="Q78" s="36">
        <f t="shared" si="7"/>
        <v>0</v>
      </c>
      <c r="R78" s="36">
        <f t="shared" si="7"/>
        <v>0</v>
      </c>
      <c r="S78" s="36">
        <f t="shared" si="7"/>
        <v>-1.8100000000000023</v>
      </c>
      <c r="T78" s="36">
        <f t="shared" si="7"/>
        <v>-7.8100000000000005</v>
      </c>
      <c r="U78" s="36">
        <f t="shared" si="7"/>
        <v>0.42000000000000171</v>
      </c>
      <c r="V78" s="36">
        <f t="shared" si="7"/>
        <v>0.48000000000000043</v>
      </c>
      <c r="W78" s="36">
        <f t="shared" si="7"/>
        <v>-1.3200000000000003</v>
      </c>
      <c r="X78" s="36">
        <f t="shared" si="7"/>
        <v>0.48000000000000043</v>
      </c>
      <c r="Y78" s="36">
        <f t="shared" si="7"/>
        <v>-3.4400000000000013</v>
      </c>
      <c r="Z78" s="36">
        <f t="shared" si="7"/>
        <v>-6.1099999999999994</v>
      </c>
      <c r="AA78" s="36">
        <f t="shared" si="7"/>
        <v>-1.9499999999999993</v>
      </c>
      <c r="AB78" s="37">
        <f t="shared" si="7"/>
        <v>-3.5500000000000007</v>
      </c>
    </row>
    <row r="79" spans="2:28">
      <c r="B79" s="46" t="str">
        <f t="shared" si="4"/>
        <v>06.10.2020</v>
      </c>
      <c r="C79" s="47">
        <f t="shared" si="5"/>
        <v>4.120000000000001</v>
      </c>
      <c r="D79" s="48">
        <f t="shared" si="6"/>
        <v>-36.200000000000003</v>
      </c>
      <c r="E79" s="35">
        <f t="shared" si="7"/>
        <v>0</v>
      </c>
      <c r="F79" s="36">
        <f t="shared" si="7"/>
        <v>0</v>
      </c>
      <c r="G79" s="36">
        <f t="shared" si="7"/>
        <v>0</v>
      </c>
      <c r="H79" s="36">
        <f t="shared" si="7"/>
        <v>0</v>
      </c>
      <c r="I79" s="36">
        <f t="shared" si="7"/>
        <v>0</v>
      </c>
      <c r="J79" s="36">
        <f t="shared" si="7"/>
        <v>0</v>
      </c>
      <c r="K79" s="36">
        <f t="shared" si="7"/>
        <v>0</v>
      </c>
      <c r="L79" s="36">
        <f t="shared" si="7"/>
        <v>0</v>
      </c>
      <c r="M79" s="36">
        <f t="shared" si="7"/>
        <v>0</v>
      </c>
      <c r="N79" s="36">
        <f t="shared" si="7"/>
        <v>0</v>
      </c>
      <c r="O79" s="36">
        <f t="shared" si="7"/>
        <v>0</v>
      </c>
      <c r="P79" s="36">
        <f t="shared" si="7"/>
        <v>0</v>
      </c>
      <c r="Q79" s="36">
        <f t="shared" si="7"/>
        <v>0</v>
      </c>
      <c r="R79" s="36">
        <f t="shared" si="7"/>
        <v>0</v>
      </c>
      <c r="S79" s="36">
        <f t="shared" si="7"/>
        <v>-11.23</v>
      </c>
      <c r="T79" s="36">
        <f t="shared" si="7"/>
        <v>-11.100000000000001</v>
      </c>
      <c r="U79" s="36">
        <f t="shared" si="7"/>
        <v>5.9999999999998721E-2</v>
      </c>
      <c r="V79" s="36">
        <f t="shared" si="7"/>
        <v>-0.12000000000000099</v>
      </c>
      <c r="W79" s="36">
        <f t="shared" si="7"/>
        <v>-3.9800000000000004</v>
      </c>
      <c r="X79" s="36">
        <f t="shared" si="7"/>
        <v>-5.68</v>
      </c>
      <c r="Y79" s="36">
        <f t="shared" si="7"/>
        <v>-3.5399999999999991</v>
      </c>
      <c r="Z79" s="36">
        <f t="shared" si="7"/>
        <v>0.35000000000000142</v>
      </c>
      <c r="AA79" s="36">
        <f t="shared" si="7"/>
        <v>3.7100000000000009</v>
      </c>
      <c r="AB79" s="37">
        <f t="shared" si="7"/>
        <v>-0.55000000000000071</v>
      </c>
    </row>
    <row r="80" spans="2:28">
      <c r="B80" s="46" t="str">
        <f t="shared" si="4"/>
        <v>07.10.2020</v>
      </c>
      <c r="C80" s="47">
        <f t="shared" si="5"/>
        <v>10.139999999999997</v>
      </c>
      <c r="D80" s="48">
        <f t="shared" si="6"/>
        <v>-26.51</v>
      </c>
      <c r="E80" s="35">
        <f t="shared" si="7"/>
        <v>0</v>
      </c>
      <c r="F80" s="36">
        <f t="shared" si="7"/>
        <v>0</v>
      </c>
      <c r="G80" s="36">
        <f t="shared" si="7"/>
        <v>0</v>
      </c>
      <c r="H80" s="36">
        <f t="shared" si="7"/>
        <v>0</v>
      </c>
      <c r="I80" s="36">
        <f t="shared" si="7"/>
        <v>0</v>
      </c>
      <c r="J80" s="36">
        <f t="shared" si="7"/>
        <v>0</v>
      </c>
      <c r="K80" s="36">
        <f t="shared" si="7"/>
        <v>0</v>
      </c>
      <c r="L80" s="36">
        <f t="shared" si="7"/>
        <v>0</v>
      </c>
      <c r="M80" s="36">
        <f t="shared" si="7"/>
        <v>0</v>
      </c>
      <c r="N80" s="36">
        <f t="shared" si="7"/>
        <v>0</v>
      </c>
      <c r="O80" s="36">
        <f t="shared" si="7"/>
        <v>0</v>
      </c>
      <c r="P80" s="36">
        <f t="shared" si="7"/>
        <v>0</v>
      </c>
      <c r="Q80" s="36">
        <f t="shared" si="7"/>
        <v>0</v>
      </c>
      <c r="R80" s="36">
        <f t="shared" si="7"/>
        <v>0.17999999999999972</v>
      </c>
      <c r="S80" s="36">
        <f t="shared" si="7"/>
        <v>0.14000000000000057</v>
      </c>
      <c r="T80" s="36">
        <f t="shared" si="7"/>
        <v>-3.6099999999999994</v>
      </c>
      <c r="U80" s="36">
        <f t="shared" si="7"/>
        <v>-7.76</v>
      </c>
      <c r="V80" s="36">
        <f t="shared" si="7"/>
        <v>4.1099999999999994</v>
      </c>
      <c r="W80" s="36">
        <f t="shared" si="7"/>
        <v>1.4599999999999973</v>
      </c>
      <c r="X80" s="36">
        <f t="shared" si="7"/>
        <v>4.25</v>
      </c>
      <c r="Y80" s="36">
        <f t="shared" si="7"/>
        <v>-3.1500000000000004</v>
      </c>
      <c r="Z80" s="36">
        <f t="shared" si="7"/>
        <v>-4.57</v>
      </c>
      <c r="AA80" s="36">
        <f t="shared" si="7"/>
        <v>-5.0500000000000007</v>
      </c>
      <c r="AB80" s="37">
        <f t="shared" si="7"/>
        <v>-2.370000000000001</v>
      </c>
    </row>
    <row r="81" spans="2:28">
      <c r="B81" s="46" t="str">
        <f t="shared" si="4"/>
        <v>08.10.2020</v>
      </c>
      <c r="C81" s="47">
        <f t="shared" si="5"/>
        <v>3.0500000000000007</v>
      </c>
      <c r="D81" s="48">
        <f t="shared" si="6"/>
        <v>-59.04999999999999</v>
      </c>
      <c r="E81" s="35">
        <f t="shared" si="7"/>
        <v>0</v>
      </c>
      <c r="F81" s="36">
        <f t="shared" si="7"/>
        <v>0</v>
      </c>
      <c r="G81" s="36">
        <f t="shared" si="7"/>
        <v>0</v>
      </c>
      <c r="H81" s="36">
        <f t="shared" si="7"/>
        <v>0</v>
      </c>
      <c r="I81" s="36">
        <f t="shared" si="7"/>
        <v>0</v>
      </c>
      <c r="J81" s="36">
        <f t="shared" si="7"/>
        <v>0</v>
      </c>
      <c r="K81" s="36">
        <f t="shared" si="7"/>
        <v>0</v>
      </c>
      <c r="L81" s="36">
        <f t="shared" si="7"/>
        <v>0</v>
      </c>
      <c r="M81" s="36">
        <f t="shared" si="7"/>
        <v>0</v>
      </c>
      <c r="N81" s="36">
        <f t="shared" si="7"/>
        <v>0</v>
      </c>
      <c r="O81" s="36">
        <f t="shared" si="7"/>
        <v>0</v>
      </c>
      <c r="P81" s="36">
        <f t="shared" si="7"/>
        <v>0</v>
      </c>
      <c r="Q81" s="36">
        <f t="shared" si="7"/>
        <v>0</v>
      </c>
      <c r="R81" s="36">
        <f t="shared" si="7"/>
        <v>0</v>
      </c>
      <c r="S81" s="36">
        <f t="shared" si="7"/>
        <v>3.0500000000000007</v>
      </c>
      <c r="T81" s="36">
        <f t="shared" si="7"/>
        <v>-7.3900000000000006</v>
      </c>
      <c r="U81" s="36">
        <f t="shared" si="7"/>
        <v>-7.6899999999999995</v>
      </c>
      <c r="V81" s="36">
        <f t="shared" si="7"/>
        <v>-7.2800000000000011</v>
      </c>
      <c r="W81" s="36">
        <f t="shared" si="7"/>
        <v>-7.3900000000000006</v>
      </c>
      <c r="X81" s="36">
        <f t="shared" si="7"/>
        <v>-12.66</v>
      </c>
      <c r="Y81" s="36">
        <f t="shared" si="7"/>
        <v>-4.4099999999999984</v>
      </c>
      <c r="Z81" s="36">
        <f t="shared" si="7"/>
        <v>-2.7399999999999984</v>
      </c>
      <c r="AA81" s="36">
        <f t="shared" si="7"/>
        <v>-7.09</v>
      </c>
      <c r="AB81" s="37">
        <f t="shared" si="7"/>
        <v>-2.3999999999999986</v>
      </c>
    </row>
    <row r="82" spans="2:28">
      <c r="B82" s="46" t="str">
        <f t="shared" si="4"/>
        <v>09.10.2020</v>
      </c>
      <c r="C82" s="47">
        <f t="shared" si="5"/>
        <v>2.84</v>
      </c>
      <c r="D82" s="48">
        <f t="shared" si="6"/>
        <v>-44</v>
      </c>
      <c r="E82" s="35">
        <f t="shared" si="7"/>
        <v>0</v>
      </c>
      <c r="F82" s="36">
        <f t="shared" si="7"/>
        <v>0</v>
      </c>
      <c r="G82" s="36">
        <f t="shared" si="7"/>
        <v>0</v>
      </c>
      <c r="H82" s="36">
        <f t="shared" si="7"/>
        <v>0</v>
      </c>
      <c r="I82" s="36">
        <f t="shared" si="7"/>
        <v>0</v>
      </c>
      <c r="J82" s="36">
        <f t="shared" si="7"/>
        <v>0</v>
      </c>
      <c r="K82" s="36">
        <f t="shared" si="7"/>
        <v>0</v>
      </c>
      <c r="L82" s="36">
        <f t="shared" si="7"/>
        <v>0</v>
      </c>
      <c r="M82" s="36">
        <f t="shared" si="7"/>
        <v>0</v>
      </c>
      <c r="N82" s="36">
        <f t="shared" si="7"/>
        <v>0</v>
      </c>
      <c r="O82" s="36">
        <f t="shared" si="7"/>
        <v>0</v>
      </c>
      <c r="P82" s="36">
        <f t="shared" si="7"/>
        <v>0</v>
      </c>
      <c r="Q82" s="36">
        <f t="shared" si="7"/>
        <v>0</v>
      </c>
      <c r="R82" s="36">
        <f t="shared" si="7"/>
        <v>0</v>
      </c>
      <c r="S82" s="36">
        <f t="shared" si="7"/>
        <v>-1.1099999999999994</v>
      </c>
      <c r="T82" s="36">
        <f t="shared" si="7"/>
        <v>-3.5799999999999983</v>
      </c>
      <c r="U82" s="36">
        <f t="shared" si="7"/>
        <v>-7.66</v>
      </c>
      <c r="V82" s="36">
        <f t="shared" si="7"/>
        <v>-7.870000000000001</v>
      </c>
      <c r="W82" s="36">
        <f t="shared" si="7"/>
        <v>2.6699999999999982</v>
      </c>
      <c r="X82" s="36">
        <f t="shared" si="7"/>
        <v>-7.8299999999999983</v>
      </c>
      <c r="Y82" s="36">
        <f t="shared" si="7"/>
        <v>-6.6499999999999986</v>
      </c>
      <c r="Z82" s="36">
        <f t="shared" si="7"/>
        <v>0.17000000000000171</v>
      </c>
      <c r="AA82" s="36">
        <f t="shared" si="7"/>
        <v>-6.6700000000000017</v>
      </c>
      <c r="AB82" s="37">
        <f t="shared" si="7"/>
        <v>-2.629999999999999</v>
      </c>
    </row>
    <row r="83" spans="2:28">
      <c r="B83" s="46" t="str">
        <f t="shared" si="4"/>
        <v>10.10.2020</v>
      </c>
      <c r="C83" s="47">
        <f t="shared" si="5"/>
        <v>0.28999999999999915</v>
      </c>
      <c r="D83" s="48">
        <f t="shared" si="6"/>
        <v>-41.849999999999994</v>
      </c>
      <c r="E83" s="35">
        <f t="shared" si="7"/>
        <v>0</v>
      </c>
      <c r="F83" s="36">
        <f t="shared" si="7"/>
        <v>0</v>
      </c>
      <c r="G83" s="36">
        <f t="shared" si="7"/>
        <v>0</v>
      </c>
      <c r="H83" s="36">
        <f t="shared" si="7"/>
        <v>0</v>
      </c>
      <c r="I83" s="36">
        <f t="shared" si="7"/>
        <v>0</v>
      </c>
      <c r="J83" s="36">
        <f t="shared" si="7"/>
        <v>0</v>
      </c>
      <c r="K83" s="36">
        <f t="shared" si="7"/>
        <v>0</v>
      </c>
      <c r="L83" s="36">
        <f t="shared" si="7"/>
        <v>0</v>
      </c>
      <c r="M83" s="36">
        <f t="shared" si="7"/>
        <v>0</v>
      </c>
      <c r="N83" s="36">
        <f t="shared" si="7"/>
        <v>0</v>
      </c>
      <c r="O83" s="36">
        <f t="shared" si="7"/>
        <v>0</v>
      </c>
      <c r="P83" s="36">
        <f t="shared" si="7"/>
        <v>0</v>
      </c>
      <c r="Q83" s="36">
        <f t="shared" si="7"/>
        <v>0</v>
      </c>
      <c r="R83" s="36">
        <f t="shared" si="7"/>
        <v>0</v>
      </c>
      <c r="S83" s="36">
        <f t="shared" si="7"/>
        <v>-8.3999999999999986</v>
      </c>
      <c r="T83" s="36">
        <f t="shared" si="7"/>
        <v>-10.42</v>
      </c>
      <c r="U83" s="36">
        <f t="shared" si="7"/>
        <v>-2.7199999999999989</v>
      </c>
      <c r="V83" s="36">
        <f t="shared" si="7"/>
        <v>0.28999999999999915</v>
      </c>
      <c r="W83" s="36">
        <f t="shared" si="7"/>
        <v>-3.1899999999999977</v>
      </c>
      <c r="X83" s="36">
        <f t="shared" si="7"/>
        <v>-1.7100000000000009</v>
      </c>
      <c r="Y83" s="36">
        <f t="shared" si="7"/>
        <v>-6.32</v>
      </c>
      <c r="Z83" s="36">
        <f t="shared" si="7"/>
        <v>-4.18</v>
      </c>
      <c r="AA83" s="36">
        <f t="shared" si="7"/>
        <v>-1.7200000000000024</v>
      </c>
      <c r="AB83" s="37">
        <f t="shared" si="7"/>
        <v>-3.1900000000000013</v>
      </c>
    </row>
    <row r="84" spans="2:28">
      <c r="B84" s="46" t="str">
        <f t="shared" si="4"/>
        <v>11.10.2020</v>
      </c>
      <c r="C84" s="47">
        <f t="shared" si="5"/>
        <v>6.4400000000000013</v>
      </c>
      <c r="D84" s="48">
        <f t="shared" si="6"/>
        <v>-48.5</v>
      </c>
      <c r="E84" s="35">
        <f t="shared" si="7"/>
        <v>-0.58999999999999986</v>
      </c>
      <c r="F84" s="36">
        <f t="shared" si="7"/>
        <v>0</v>
      </c>
      <c r="G84" s="36">
        <f t="shared" si="7"/>
        <v>0</v>
      </c>
      <c r="H84" s="36">
        <f t="shared" si="7"/>
        <v>0</v>
      </c>
      <c r="I84" s="36">
        <f t="shared" si="7"/>
        <v>0</v>
      </c>
      <c r="J84" s="36">
        <f t="shared" si="7"/>
        <v>0</v>
      </c>
      <c r="K84" s="36">
        <f t="shared" si="7"/>
        <v>0</v>
      </c>
      <c r="L84" s="36">
        <f t="shared" si="7"/>
        <v>0</v>
      </c>
      <c r="M84" s="36">
        <f t="shared" si="7"/>
        <v>-1.2199999999999989</v>
      </c>
      <c r="N84" s="36">
        <f t="shared" si="7"/>
        <v>-1.5599999999999987</v>
      </c>
      <c r="O84" s="36">
        <f t="shared" si="7"/>
        <v>-7.6400000000000023</v>
      </c>
      <c r="P84" s="36">
        <f t="shared" si="7"/>
        <v>-0.21000000000000085</v>
      </c>
      <c r="Q84" s="36">
        <f t="shared" si="7"/>
        <v>-0.42999999999999972</v>
      </c>
      <c r="R84" s="36">
        <f t="shared" si="7"/>
        <v>-0.36999999999999744</v>
      </c>
      <c r="S84" s="36">
        <f t="shared" si="7"/>
        <v>0.19000000000000128</v>
      </c>
      <c r="T84" s="36">
        <f t="shared" si="7"/>
        <v>0.17999999999999972</v>
      </c>
      <c r="U84" s="36">
        <f t="shared" si="7"/>
        <v>-7.6900000000000013</v>
      </c>
      <c r="V84" s="36">
        <f t="shared" si="7"/>
        <v>-8.0399999999999991</v>
      </c>
      <c r="W84" s="36">
        <f t="shared" si="7"/>
        <v>2.6799999999999997</v>
      </c>
      <c r="X84" s="36">
        <f t="shared" si="7"/>
        <v>3.3900000000000006</v>
      </c>
      <c r="Y84" s="36">
        <f t="shared" si="7"/>
        <v>-4.0800000000000018</v>
      </c>
      <c r="Z84" s="36">
        <f t="shared" si="7"/>
        <v>-11.239999999999998</v>
      </c>
      <c r="AA84" s="36">
        <f t="shared" si="7"/>
        <v>-4.82</v>
      </c>
      <c r="AB84" s="37">
        <f t="shared" si="7"/>
        <v>-1.1999999999999993</v>
      </c>
    </row>
    <row r="85" spans="2:28">
      <c r="B85" s="46" t="str">
        <f t="shared" si="4"/>
        <v>12.10.2020</v>
      </c>
      <c r="C85" s="47">
        <f t="shared" si="5"/>
        <v>5.9400000000000013</v>
      </c>
      <c r="D85" s="48">
        <f t="shared" si="6"/>
        <v>-48.820000000000007</v>
      </c>
      <c r="E85" s="35">
        <f t="shared" si="7"/>
        <v>-0.28000000000000114</v>
      </c>
      <c r="F85" s="36">
        <f t="shared" si="7"/>
        <v>-0.28000000000000114</v>
      </c>
      <c r="G85" s="36">
        <f t="shared" si="7"/>
        <v>-0.26999999999999957</v>
      </c>
      <c r="H85" s="36">
        <f t="shared" si="7"/>
        <v>0.10000000000000142</v>
      </c>
      <c r="I85" s="36">
        <f t="shared" si="7"/>
        <v>0.10999999999999943</v>
      </c>
      <c r="J85" s="36">
        <f t="shared" si="7"/>
        <v>-4.0399999999999991</v>
      </c>
      <c r="K85" s="36">
        <f t="shared" si="7"/>
        <v>-4.1500000000000004</v>
      </c>
      <c r="L85" s="36">
        <f t="shared" si="7"/>
        <v>-0.78000000000000114</v>
      </c>
      <c r="M85" s="36">
        <f t="shared" si="7"/>
        <v>-0.66000000000000014</v>
      </c>
      <c r="N85" s="36">
        <f t="shared" si="7"/>
        <v>-1.5599999999999987</v>
      </c>
      <c r="O85" s="36">
        <f t="shared" si="7"/>
        <v>-1.7199999999999989</v>
      </c>
      <c r="P85" s="36">
        <f t="shared" si="7"/>
        <v>-7.1400000000000006</v>
      </c>
      <c r="Q85" s="36">
        <f t="shared" si="7"/>
        <v>-7.120000000000001</v>
      </c>
      <c r="R85" s="36">
        <f t="shared" si="7"/>
        <v>1.1799999999999997</v>
      </c>
      <c r="S85" s="36">
        <f t="shared" si="7"/>
        <v>2.1799999999999997</v>
      </c>
      <c r="T85" s="36">
        <f t="shared" ref="T85:AB85" si="8">T15+T50</f>
        <v>2.25</v>
      </c>
      <c r="U85" s="36">
        <f t="shared" si="8"/>
        <v>-6.83</v>
      </c>
      <c r="V85" s="36">
        <f t="shared" si="8"/>
        <v>0.12000000000000099</v>
      </c>
      <c r="W85" s="36">
        <f t="shared" si="8"/>
        <v>-1.75</v>
      </c>
      <c r="X85" s="36">
        <f t="shared" si="8"/>
        <v>-1.7800000000000011</v>
      </c>
      <c r="Y85" s="36">
        <f t="shared" si="8"/>
        <v>-3.4199999999999982</v>
      </c>
      <c r="Z85" s="36">
        <f t="shared" si="8"/>
        <v>-1.9199999999999982</v>
      </c>
      <c r="AA85" s="36">
        <f t="shared" si="8"/>
        <v>-1.8500000000000014</v>
      </c>
      <c r="AB85" s="37">
        <f t="shared" si="8"/>
        <v>-3.5500000000000007</v>
      </c>
    </row>
    <row r="86" spans="2:28">
      <c r="B86" s="46" t="str">
        <f t="shared" si="4"/>
        <v>13.10.2020</v>
      </c>
      <c r="C86" s="47">
        <f t="shared" si="5"/>
        <v>9.1999999999999993</v>
      </c>
      <c r="D86" s="48">
        <f t="shared" si="6"/>
        <v>-79.559999999999974</v>
      </c>
      <c r="E86" s="35">
        <f t="shared" ref="E86:AB96" si="9">E16+E51</f>
        <v>-7</v>
      </c>
      <c r="F86" s="36">
        <f t="shared" si="9"/>
        <v>-7.6300000000000008</v>
      </c>
      <c r="G86" s="36">
        <f t="shared" si="9"/>
        <v>-8.27</v>
      </c>
      <c r="H86" s="36">
        <f t="shared" si="9"/>
        <v>-4.2799999999999994</v>
      </c>
      <c r="I86" s="36">
        <f t="shared" si="9"/>
        <v>-4.26</v>
      </c>
      <c r="J86" s="36">
        <f t="shared" si="9"/>
        <v>-4.2899999999999991</v>
      </c>
      <c r="K86" s="36">
        <f t="shared" si="9"/>
        <v>-4</v>
      </c>
      <c r="L86" s="36">
        <f t="shared" si="9"/>
        <v>-2.4699999999999989</v>
      </c>
      <c r="M86" s="36">
        <f t="shared" si="9"/>
        <v>-1.1799999999999997</v>
      </c>
      <c r="N86" s="36">
        <f t="shared" si="9"/>
        <v>-1.8100000000000023</v>
      </c>
      <c r="O86" s="36">
        <f t="shared" si="9"/>
        <v>-1.6899999999999977</v>
      </c>
      <c r="P86" s="36">
        <f t="shared" si="9"/>
        <v>-9.52</v>
      </c>
      <c r="Q86" s="36">
        <f t="shared" si="9"/>
        <v>-9.69</v>
      </c>
      <c r="R86" s="36">
        <f t="shared" si="9"/>
        <v>2.1799999999999997</v>
      </c>
      <c r="S86" s="36">
        <f t="shared" si="9"/>
        <v>-11.490000000000002</v>
      </c>
      <c r="T86" s="36">
        <f t="shared" si="9"/>
        <v>-4.1400000000000006</v>
      </c>
      <c r="U86" s="36">
        <f t="shared" si="9"/>
        <v>-1.4700000000000024</v>
      </c>
      <c r="V86" s="36">
        <f t="shared" si="9"/>
        <v>-1.5</v>
      </c>
      <c r="W86" s="36">
        <f t="shared" si="9"/>
        <v>-1.6600000000000001</v>
      </c>
      <c r="X86" s="36">
        <f t="shared" si="9"/>
        <v>1.4700000000000024</v>
      </c>
      <c r="Y86" s="36">
        <f t="shared" si="9"/>
        <v>1.8499999999999979</v>
      </c>
      <c r="Z86" s="36">
        <f t="shared" si="9"/>
        <v>1.8800000000000026</v>
      </c>
      <c r="AA86" s="36">
        <f t="shared" si="9"/>
        <v>1.8199999999999967</v>
      </c>
      <c r="AB86" s="37">
        <f t="shared" si="9"/>
        <v>-0.21000000000000085</v>
      </c>
    </row>
    <row r="87" spans="2:28">
      <c r="B87" s="46" t="str">
        <f t="shared" si="4"/>
        <v>14.10.2020</v>
      </c>
      <c r="C87" s="47">
        <f t="shared" si="5"/>
        <v>3.7100000000000044</v>
      </c>
      <c r="D87" s="48">
        <f t="shared" si="6"/>
        <v>-45.120000000000005</v>
      </c>
      <c r="E87" s="35">
        <f t="shared" si="9"/>
        <v>0</v>
      </c>
      <c r="F87" s="36">
        <f t="shared" si="9"/>
        <v>0</v>
      </c>
      <c r="G87" s="36">
        <f t="shared" si="9"/>
        <v>0</v>
      </c>
      <c r="H87" s="36">
        <f t="shared" si="9"/>
        <v>0</v>
      </c>
      <c r="I87" s="36">
        <f t="shared" si="9"/>
        <v>0</v>
      </c>
      <c r="J87" s="36">
        <f t="shared" si="9"/>
        <v>0</v>
      </c>
      <c r="K87" s="36">
        <f t="shared" si="9"/>
        <v>0</v>
      </c>
      <c r="L87" s="36">
        <f t="shared" si="9"/>
        <v>0</v>
      </c>
      <c r="M87" s="36">
        <f t="shared" si="9"/>
        <v>0</v>
      </c>
      <c r="N87" s="36">
        <f t="shared" si="9"/>
        <v>0</v>
      </c>
      <c r="O87" s="36">
        <f t="shared" si="9"/>
        <v>0</v>
      </c>
      <c r="P87" s="36">
        <f t="shared" si="9"/>
        <v>0</v>
      </c>
      <c r="Q87" s="36">
        <f t="shared" si="9"/>
        <v>0</v>
      </c>
      <c r="R87" s="36">
        <f t="shared" si="9"/>
        <v>-2.6499999999999986</v>
      </c>
      <c r="S87" s="36">
        <f t="shared" si="9"/>
        <v>-4.3000000000000007</v>
      </c>
      <c r="T87" s="36">
        <f t="shared" si="9"/>
        <v>-4.01</v>
      </c>
      <c r="U87" s="36">
        <f t="shared" si="9"/>
        <v>-9.490000000000002</v>
      </c>
      <c r="V87" s="36">
        <f t="shared" si="9"/>
        <v>-9.41</v>
      </c>
      <c r="W87" s="36">
        <f t="shared" si="9"/>
        <v>2.870000000000001</v>
      </c>
      <c r="X87" s="36">
        <f t="shared" si="9"/>
        <v>-5.8500000000000014</v>
      </c>
      <c r="Y87" s="36">
        <f t="shared" si="9"/>
        <v>-6.3000000000000007</v>
      </c>
      <c r="Z87" s="36">
        <f t="shared" si="9"/>
        <v>-2.4299999999999997</v>
      </c>
      <c r="AA87" s="36">
        <f t="shared" si="9"/>
        <v>0.84000000000000341</v>
      </c>
      <c r="AB87" s="37">
        <f t="shared" si="9"/>
        <v>-0.67999999999999972</v>
      </c>
    </row>
    <row r="88" spans="2:28">
      <c r="B88" s="46" t="str">
        <f t="shared" si="4"/>
        <v>15.10.2020</v>
      </c>
      <c r="C88" s="47">
        <f t="shared" si="5"/>
        <v>5.3399999999999963</v>
      </c>
      <c r="D88" s="48">
        <f t="shared" si="6"/>
        <v>-38.499999999999993</v>
      </c>
      <c r="E88" s="35">
        <f t="shared" si="9"/>
        <v>0</v>
      </c>
      <c r="F88" s="36">
        <f t="shared" si="9"/>
        <v>0</v>
      </c>
      <c r="G88" s="36">
        <f t="shared" si="9"/>
        <v>0</v>
      </c>
      <c r="H88" s="36">
        <f t="shared" si="9"/>
        <v>0</v>
      </c>
      <c r="I88" s="36">
        <f t="shared" si="9"/>
        <v>0</v>
      </c>
      <c r="J88" s="36">
        <f t="shared" si="9"/>
        <v>0</v>
      </c>
      <c r="K88" s="36">
        <f t="shared" si="9"/>
        <v>0</v>
      </c>
      <c r="L88" s="36">
        <f t="shared" si="9"/>
        <v>0</v>
      </c>
      <c r="M88" s="36">
        <f t="shared" si="9"/>
        <v>0</v>
      </c>
      <c r="N88" s="36">
        <f t="shared" si="9"/>
        <v>0</v>
      </c>
      <c r="O88" s="36">
        <f t="shared" si="9"/>
        <v>-0.85000000000000142</v>
      </c>
      <c r="P88" s="36">
        <f t="shared" si="9"/>
        <v>-0.85999999999999943</v>
      </c>
      <c r="Q88" s="36">
        <f t="shared" si="9"/>
        <v>-1.620000000000001</v>
      </c>
      <c r="R88" s="36">
        <f t="shared" si="9"/>
        <v>-1.2100000000000009</v>
      </c>
      <c r="S88" s="36">
        <f t="shared" si="9"/>
        <v>-1.4699999999999989</v>
      </c>
      <c r="T88" s="36">
        <f t="shared" si="9"/>
        <v>-1.4199999999999982</v>
      </c>
      <c r="U88" s="36">
        <f t="shared" si="9"/>
        <v>-5.0000000000000711E-2</v>
      </c>
      <c r="V88" s="36">
        <f t="shared" si="9"/>
        <v>3.7199999999999989</v>
      </c>
      <c r="W88" s="36">
        <f t="shared" si="9"/>
        <v>-17.03</v>
      </c>
      <c r="X88" s="36">
        <f t="shared" si="9"/>
        <v>-4.1499999999999986</v>
      </c>
      <c r="Y88" s="36">
        <f t="shared" si="9"/>
        <v>-2.4699999999999989</v>
      </c>
      <c r="Z88" s="36">
        <f t="shared" si="9"/>
        <v>-4.5300000000000011</v>
      </c>
      <c r="AA88" s="36">
        <f t="shared" si="9"/>
        <v>1.6199999999999974</v>
      </c>
      <c r="AB88" s="37">
        <f t="shared" si="9"/>
        <v>-2.8399999999999981</v>
      </c>
    </row>
    <row r="89" spans="2:28">
      <c r="B89" s="46" t="str">
        <f t="shared" si="4"/>
        <v>16.10.2020</v>
      </c>
      <c r="C89" s="47">
        <f t="shared" si="5"/>
        <v>2.0799999999999947</v>
      </c>
      <c r="D89" s="48">
        <f t="shared" si="6"/>
        <v>-4.4399999999999977</v>
      </c>
      <c r="E89" s="35">
        <f t="shared" si="9"/>
        <v>0</v>
      </c>
      <c r="F89" s="36">
        <f t="shared" si="9"/>
        <v>0</v>
      </c>
      <c r="G89" s="36">
        <f t="shared" si="9"/>
        <v>0</v>
      </c>
      <c r="H89" s="36">
        <f t="shared" si="9"/>
        <v>0</v>
      </c>
      <c r="I89" s="36">
        <f t="shared" si="9"/>
        <v>0</v>
      </c>
      <c r="J89" s="36">
        <f t="shared" si="9"/>
        <v>0</v>
      </c>
      <c r="K89" s="36">
        <f t="shared" si="9"/>
        <v>0</v>
      </c>
      <c r="L89" s="36">
        <f t="shared" si="9"/>
        <v>0</v>
      </c>
      <c r="M89" s="36">
        <f t="shared" si="9"/>
        <v>0</v>
      </c>
      <c r="N89" s="36">
        <f t="shared" si="9"/>
        <v>0</v>
      </c>
      <c r="O89" s="36">
        <f t="shared" si="9"/>
        <v>0</v>
      </c>
      <c r="P89" s="36">
        <f t="shared" si="9"/>
        <v>0</v>
      </c>
      <c r="Q89" s="36">
        <f t="shared" si="9"/>
        <v>0</v>
      </c>
      <c r="R89" s="36">
        <f t="shared" si="9"/>
        <v>0</v>
      </c>
      <c r="S89" s="36">
        <f t="shared" si="9"/>
        <v>0</v>
      </c>
      <c r="T89" s="36">
        <f t="shared" si="9"/>
        <v>0</v>
      </c>
      <c r="U89" s="36">
        <f t="shared" si="9"/>
        <v>0</v>
      </c>
      <c r="V89" s="36">
        <f t="shared" si="9"/>
        <v>0</v>
      </c>
      <c r="W89" s="36">
        <f t="shared" si="9"/>
        <v>0</v>
      </c>
      <c r="X89" s="36">
        <f t="shared" si="9"/>
        <v>0</v>
      </c>
      <c r="Y89" s="36">
        <f t="shared" si="9"/>
        <v>-4.3099999999999987</v>
      </c>
      <c r="Z89" s="36">
        <f t="shared" si="9"/>
        <v>1.1899999999999977</v>
      </c>
      <c r="AA89" s="36">
        <f t="shared" si="9"/>
        <v>0.88999999999999702</v>
      </c>
      <c r="AB89" s="37">
        <f t="shared" si="9"/>
        <v>-0.12999999999999901</v>
      </c>
    </row>
    <row r="90" spans="2:28">
      <c r="B90" s="46" t="str">
        <f t="shared" si="4"/>
        <v>17.10.2020</v>
      </c>
      <c r="C90" s="47">
        <f t="shared" si="5"/>
        <v>2.8000000000000007</v>
      </c>
      <c r="D90" s="48">
        <f t="shared" si="6"/>
        <v>-37.820000000000007</v>
      </c>
      <c r="E90" s="35">
        <f t="shared" si="9"/>
        <v>0</v>
      </c>
      <c r="F90" s="36">
        <f t="shared" si="9"/>
        <v>0</v>
      </c>
      <c r="G90" s="36">
        <f t="shared" si="9"/>
        <v>0</v>
      </c>
      <c r="H90" s="36">
        <f t="shared" si="9"/>
        <v>0</v>
      </c>
      <c r="I90" s="36">
        <f t="shared" si="9"/>
        <v>0</v>
      </c>
      <c r="J90" s="36">
        <f t="shared" si="9"/>
        <v>0</v>
      </c>
      <c r="K90" s="36">
        <f t="shared" si="9"/>
        <v>0</v>
      </c>
      <c r="L90" s="36">
        <f t="shared" si="9"/>
        <v>0</v>
      </c>
      <c r="M90" s="36">
        <f t="shared" si="9"/>
        <v>0</v>
      </c>
      <c r="N90" s="36">
        <f t="shared" si="9"/>
        <v>-1.7600000000000016</v>
      </c>
      <c r="O90" s="36">
        <f t="shared" si="9"/>
        <v>-1.6400000000000006</v>
      </c>
      <c r="P90" s="36">
        <f t="shared" si="9"/>
        <v>-1.3900000000000006</v>
      </c>
      <c r="Q90" s="36">
        <f t="shared" si="9"/>
        <v>-1.6799999999999997</v>
      </c>
      <c r="R90" s="36">
        <f t="shared" si="9"/>
        <v>-3.9799999999999986</v>
      </c>
      <c r="S90" s="36">
        <f t="shared" si="9"/>
        <v>-5.7000000000000011</v>
      </c>
      <c r="T90" s="36">
        <f t="shared" si="9"/>
        <v>-5.3300000000000018</v>
      </c>
      <c r="U90" s="36">
        <f t="shared" si="9"/>
        <v>-1.4800000000000004</v>
      </c>
      <c r="V90" s="36">
        <f t="shared" si="9"/>
        <v>-1.0100000000000016</v>
      </c>
      <c r="W90" s="36">
        <f t="shared" si="9"/>
        <v>-9.9699999999999989</v>
      </c>
      <c r="X90" s="36">
        <f t="shared" si="9"/>
        <v>-2.4800000000000004</v>
      </c>
      <c r="Y90" s="36">
        <f t="shared" si="9"/>
        <v>2.620000000000001</v>
      </c>
      <c r="Z90" s="36">
        <f t="shared" si="9"/>
        <v>0.16000000000000014</v>
      </c>
      <c r="AA90" s="36">
        <f t="shared" si="9"/>
        <v>-1.4000000000000021</v>
      </c>
      <c r="AB90" s="37">
        <f t="shared" si="9"/>
        <v>1.9999999999999574E-2</v>
      </c>
    </row>
    <row r="91" spans="2:28">
      <c r="B91" s="46" t="str">
        <f t="shared" si="4"/>
        <v>18.10.2020</v>
      </c>
      <c r="C91" s="47">
        <f t="shared" si="5"/>
        <v>3.6700000000000017</v>
      </c>
      <c r="D91" s="48">
        <f t="shared" si="6"/>
        <v>-64.989999999999981</v>
      </c>
      <c r="E91" s="35">
        <f t="shared" si="9"/>
        <v>0</v>
      </c>
      <c r="F91" s="36">
        <f t="shared" si="9"/>
        <v>0</v>
      </c>
      <c r="G91" s="36">
        <f t="shared" si="9"/>
        <v>0</v>
      </c>
      <c r="H91" s="36">
        <f t="shared" si="9"/>
        <v>0</v>
      </c>
      <c r="I91" s="36">
        <f t="shared" si="9"/>
        <v>0</v>
      </c>
      <c r="J91" s="36">
        <f t="shared" si="9"/>
        <v>0</v>
      </c>
      <c r="K91" s="36">
        <f t="shared" si="9"/>
        <v>0</v>
      </c>
      <c r="L91" s="36">
        <f t="shared" si="9"/>
        <v>0</v>
      </c>
      <c r="M91" s="36">
        <f t="shared" si="9"/>
        <v>-5.6700000000000017</v>
      </c>
      <c r="N91" s="36">
        <f t="shared" si="9"/>
        <v>-7.620000000000001</v>
      </c>
      <c r="O91" s="36">
        <f t="shared" si="9"/>
        <v>-3.3399999999999963</v>
      </c>
      <c r="P91" s="36">
        <f t="shared" si="9"/>
        <v>-8.16</v>
      </c>
      <c r="Q91" s="36">
        <f t="shared" si="9"/>
        <v>-4.1099999999999994</v>
      </c>
      <c r="R91" s="36">
        <f t="shared" si="9"/>
        <v>-7.1399999999999988</v>
      </c>
      <c r="S91" s="36">
        <f t="shared" si="9"/>
        <v>-9.639999999999997</v>
      </c>
      <c r="T91" s="36">
        <f t="shared" si="9"/>
        <v>-6.51</v>
      </c>
      <c r="U91" s="36">
        <f t="shared" si="9"/>
        <v>-5.99</v>
      </c>
      <c r="V91" s="36">
        <f t="shared" si="9"/>
        <v>2.5100000000000016</v>
      </c>
      <c r="W91" s="36">
        <f t="shared" si="9"/>
        <v>-1.3000000000000007</v>
      </c>
      <c r="X91" s="36">
        <f t="shared" si="9"/>
        <v>-1.4100000000000001</v>
      </c>
      <c r="Y91" s="36">
        <f t="shared" si="9"/>
        <v>-0.39999999999999858</v>
      </c>
      <c r="Z91" s="36">
        <f t="shared" si="9"/>
        <v>-0.88000000000000256</v>
      </c>
      <c r="AA91" s="36">
        <f t="shared" si="9"/>
        <v>1.1600000000000001</v>
      </c>
      <c r="AB91" s="37">
        <f t="shared" si="9"/>
        <v>-2.8200000000000003</v>
      </c>
    </row>
    <row r="92" spans="2:28">
      <c r="B92" s="46" t="str">
        <f t="shared" si="4"/>
        <v>19.10.2020</v>
      </c>
      <c r="C92" s="47">
        <f t="shared" si="5"/>
        <v>3.0599999999999952</v>
      </c>
      <c r="D92" s="48">
        <f t="shared" si="6"/>
        <v>-49.39</v>
      </c>
      <c r="E92" s="35">
        <f t="shared" si="9"/>
        <v>0</v>
      </c>
      <c r="F92" s="36">
        <f t="shared" si="9"/>
        <v>0</v>
      </c>
      <c r="G92" s="36">
        <f t="shared" si="9"/>
        <v>0</v>
      </c>
      <c r="H92" s="36">
        <f t="shared" si="9"/>
        <v>0</v>
      </c>
      <c r="I92" s="36">
        <f t="shared" si="9"/>
        <v>0</v>
      </c>
      <c r="J92" s="36">
        <f t="shared" si="9"/>
        <v>0</v>
      </c>
      <c r="K92" s="36">
        <f t="shared" si="9"/>
        <v>0</v>
      </c>
      <c r="L92" s="36">
        <f t="shared" si="9"/>
        <v>0</v>
      </c>
      <c r="M92" s="36">
        <f t="shared" si="9"/>
        <v>0</v>
      </c>
      <c r="N92" s="36">
        <f t="shared" si="9"/>
        <v>-1.6799999999999997</v>
      </c>
      <c r="O92" s="36">
        <f t="shared" si="9"/>
        <v>-2.0500000000000007</v>
      </c>
      <c r="P92" s="36">
        <f t="shared" si="9"/>
        <v>-2.0700000000000003</v>
      </c>
      <c r="Q92" s="36">
        <f t="shared" si="9"/>
        <v>-2.129999999999999</v>
      </c>
      <c r="R92" s="36">
        <f t="shared" si="9"/>
        <v>-2.0700000000000003</v>
      </c>
      <c r="S92" s="36">
        <f t="shared" si="9"/>
        <v>-2.6899999999999977</v>
      </c>
      <c r="T92" s="36">
        <f t="shared" si="9"/>
        <v>-3.0999999999999979</v>
      </c>
      <c r="U92" s="36">
        <f t="shared" si="9"/>
        <v>-1.7100000000000009</v>
      </c>
      <c r="V92" s="36">
        <f t="shared" si="9"/>
        <v>-6.1100000000000012</v>
      </c>
      <c r="W92" s="36">
        <f t="shared" si="9"/>
        <v>-13.26</v>
      </c>
      <c r="X92" s="36">
        <f t="shared" si="9"/>
        <v>1.4199999999999982</v>
      </c>
      <c r="Y92" s="36">
        <f t="shared" si="9"/>
        <v>1.639999999999997</v>
      </c>
      <c r="Z92" s="36">
        <f t="shared" si="9"/>
        <v>-9.8500000000000014</v>
      </c>
      <c r="AA92" s="36">
        <f t="shared" si="9"/>
        <v>-0.69999999999999574</v>
      </c>
      <c r="AB92" s="37">
        <f t="shared" si="9"/>
        <v>-1.9700000000000024</v>
      </c>
    </row>
    <row r="93" spans="2:28">
      <c r="B93" s="46" t="str">
        <f t="shared" si="4"/>
        <v>20.10.2020</v>
      </c>
      <c r="C93" s="47">
        <f t="shared" si="5"/>
        <v>13.870000000000005</v>
      </c>
      <c r="D93" s="48">
        <f t="shared" si="6"/>
        <v>-44.900000000000006</v>
      </c>
      <c r="E93" s="35">
        <f t="shared" si="9"/>
        <v>-0.55999999999999872</v>
      </c>
      <c r="F93" s="36">
        <f t="shared" si="9"/>
        <v>0</v>
      </c>
      <c r="G93" s="36">
        <f t="shared" si="9"/>
        <v>0</v>
      </c>
      <c r="H93" s="36">
        <f t="shared" si="9"/>
        <v>0</v>
      </c>
      <c r="I93" s="36">
        <f t="shared" si="9"/>
        <v>0</v>
      </c>
      <c r="J93" s="36">
        <f t="shared" si="9"/>
        <v>0</v>
      </c>
      <c r="K93" s="36">
        <f t="shared" si="9"/>
        <v>0</v>
      </c>
      <c r="L93" s="36">
        <f t="shared" si="9"/>
        <v>0</v>
      </c>
      <c r="M93" s="36">
        <f t="shared" si="9"/>
        <v>0</v>
      </c>
      <c r="N93" s="36">
        <f t="shared" si="9"/>
        <v>3.4200000000000017</v>
      </c>
      <c r="O93" s="36">
        <f t="shared" si="9"/>
        <v>4</v>
      </c>
      <c r="P93" s="36">
        <f t="shared" si="9"/>
        <v>-3.6899999999999995</v>
      </c>
      <c r="Q93" s="36">
        <f t="shared" si="9"/>
        <v>3.2600000000000016</v>
      </c>
      <c r="R93" s="36">
        <f t="shared" si="9"/>
        <v>1.7899999999999991</v>
      </c>
      <c r="S93" s="36">
        <f t="shared" si="9"/>
        <v>-2.1400000000000006</v>
      </c>
      <c r="T93" s="36">
        <f t="shared" si="9"/>
        <v>-2.16</v>
      </c>
      <c r="U93" s="36">
        <f t="shared" si="9"/>
        <v>-2.8900000000000006</v>
      </c>
      <c r="V93" s="36">
        <f t="shared" si="9"/>
        <v>-5.129999999999999</v>
      </c>
      <c r="W93" s="36">
        <f t="shared" si="9"/>
        <v>-2.6799999999999997</v>
      </c>
      <c r="X93" s="36">
        <f t="shared" si="9"/>
        <v>0.35000000000000142</v>
      </c>
      <c r="Y93" s="36">
        <f t="shared" si="9"/>
        <v>1.0500000000000007</v>
      </c>
      <c r="Z93" s="36">
        <f t="shared" si="9"/>
        <v>-7.09</v>
      </c>
      <c r="AA93" s="36">
        <f t="shared" si="9"/>
        <v>-12.750000000000004</v>
      </c>
      <c r="AB93" s="37">
        <f t="shared" si="9"/>
        <v>-6.370000000000001</v>
      </c>
    </row>
    <row r="94" spans="2:28">
      <c r="B94" s="46" t="str">
        <f t="shared" si="4"/>
        <v>21.10.2020</v>
      </c>
      <c r="C94" s="47">
        <f t="shared" si="5"/>
        <v>9.4499999999999993</v>
      </c>
      <c r="D94" s="48">
        <f t="shared" si="6"/>
        <v>-48.55</v>
      </c>
      <c r="E94" s="35">
        <f t="shared" si="9"/>
        <v>0</v>
      </c>
      <c r="F94" s="36">
        <f t="shared" si="9"/>
        <v>0</v>
      </c>
      <c r="G94" s="36">
        <f t="shared" si="9"/>
        <v>0</v>
      </c>
      <c r="H94" s="36">
        <f t="shared" si="9"/>
        <v>0</v>
      </c>
      <c r="I94" s="36">
        <f t="shared" si="9"/>
        <v>0</v>
      </c>
      <c r="J94" s="36">
        <f t="shared" si="9"/>
        <v>0</v>
      </c>
      <c r="K94" s="36">
        <f t="shared" si="9"/>
        <v>0</v>
      </c>
      <c r="L94" s="36">
        <f t="shared" si="9"/>
        <v>0</v>
      </c>
      <c r="M94" s="36">
        <f t="shared" si="9"/>
        <v>0</v>
      </c>
      <c r="N94" s="36">
        <f t="shared" si="9"/>
        <v>0</v>
      </c>
      <c r="O94" s="36">
        <f t="shared" si="9"/>
        <v>0</v>
      </c>
      <c r="P94" s="36">
        <f t="shared" si="9"/>
        <v>0</v>
      </c>
      <c r="Q94" s="36">
        <f t="shared" si="9"/>
        <v>-0.51999999999999957</v>
      </c>
      <c r="R94" s="36">
        <f t="shared" si="9"/>
        <v>-3.8800000000000008</v>
      </c>
      <c r="S94" s="36">
        <f t="shared" si="9"/>
        <v>-12.39</v>
      </c>
      <c r="T94" s="36">
        <f t="shared" si="9"/>
        <v>-9.51</v>
      </c>
      <c r="U94" s="36">
        <f t="shared" si="9"/>
        <v>-4.34</v>
      </c>
      <c r="V94" s="36">
        <f t="shared" si="9"/>
        <v>-1.3399999999999999</v>
      </c>
      <c r="W94" s="36">
        <f t="shared" si="9"/>
        <v>-3.5499999999999972</v>
      </c>
      <c r="X94" s="36">
        <f t="shared" si="9"/>
        <v>-2.4299999999999997</v>
      </c>
      <c r="Y94" s="36">
        <f t="shared" si="9"/>
        <v>3.6400000000000006</v>
      </c>
      <c r="Z94" s="36">
        <f t="shared" si="9"/>
        <v>3.1999999999999993</v>
      </c>
      <c r="AA94" s="36">
        <f t="shared" si="9"/>
        <v>-10.59</v>
      </c>
      <c r="AB94" s="37">
        <f t="shared" si="9"/>
        <v>2.6099999999999994</v>
      </c>
    </row>
    <row r="95" spans="2:28">
      <c r="B95" s="46" t="str">
        <f t="shared" si="4"/>
        <v>22.10.2020</v>
      </c>
      <c r="C95" s="47">
        <f t="shared" si="5"/>
        <v>1.4399999999999977</v>
      </c>
      <c r="D95" s="48">
        <f t="shared" si="6"/>
        <v>-64.83</v>
      </c>
      <c r="E95" s="35">
        <f t="shared" si="9"/>
        <v>0</v>
      </c>
      <c r="F95" s="36">
        <f t="shared" si="9"/>
        <v>0</v>
      </c>
      <c r="G95" s="36">
        <f t="shared" si="9"/>
        <v>0</v>
      </c>
      <c r="H95" s="36">
        <f t="shared" si="9"/>
        <v>0</v>
      </c>
      <c r="I95" s="36">
        <f t="shared" si="9"/>
        <v>0</v>
      </c>
      <c r="J95" s="36">
        <f t="shared" si="9"/>
        <v>0</v>
      </c>
      <c r="K95" s="36">
        <f t="shared" si="9"/>
        <v>0</v>
      </c>
      <c r="L95" s="36">
        <f t="shared" si="9"/>
        <v>0</v>
      </c>
      <c r="M95" s="36">
        <f t="shared" si="9"/>
        <v>0</v>
      </c>
      <c r="N95" s="36">
        <f t="shared" si="9"/>
        <v>0</v>
      </c>
      <c r="O95" s="36">
        <f t="shared" si="9"/>
        <v>0</v>
      </c>
      <c r="P95" s="36">
        <f t="shared" si="9"/>
        <v>0</v>
      </c>
      <c r="Q95" s="36">
        <f t="shared" si="9"/>
        <v>0</v>
      </c>
      <c r="R95" s="36">
        <f t="shared" si="9"/>
        <v>0</v>
      </c>
      <c r="S95" s="36">
        <f t="shared" si="9"/>
        <v>-9.9199999999999982</v>
      </c>
      <c r="T95" s="36">
        <f t="shared" si="9"/>
        <v>1.4399999999999977</v>
      </c>
      <c r="U95" s="36">
        <f t="shared" si="9"/>
        <v>-7.4400000000000013</v>
      </c>
      <c r="V95" s="36">
        <f t="shared" si="9"/>
        <v>-4.7800000000000011</v>
      </c>
      <c r="W95" s="36">
        <f t="shared" si="9"/>
        <v>-10.52</v>
      </c>
      <c r="X95" s="36">
        <f t="shared" si="9"/>
        <v>-2.9400000000000013</v>
      </c>
      <c r="Y95" s="36">
        <f t="shared" si="9"/>
        <v>-0.23000000000000043</v>
      </c>
      <c r="Z95" s="36">
        <f t="shared" si="9"/>
        <v>-7.8400000000000016</v>
      </c>
      <c r="AA95" s="36">
        <f t="shared" si="9"/>
        <v>-14.110000000000001</v>
      </c>
      <c r="AB95" s="37">
        <f t="shared" si="9"/>
        <v>-7.0500000000000007</v>
      </c>
    </row>
    <row r="96" spans="2:28">
      <c r="B96" s="46" t="str">
        <f t="shared" si="4"/>
        <v>23.10.2020</v>
      </c>
      <c r="C96" s="47">
        <f t="shared" si="5"/>
        <v>7.7299999999999969</v>
      </c>
      <c r="D96" s="48">
        <f t="shared" si="6"/>
        <v>-42.510000000000012</v>
      </c>
      <c r="E96" s="35">
        <f t="shared" si="9"/>
        <v>0</v>
      </c>
      <c r="F96" s="36">
        <f t="shared" si="9"/>
        <v>0</v>
      </c>
      <c r="G96" s="36">
        <f t="shared" si="9"/>
        <v>0</v>
      </c>
      <c r="H96" s="36">
        <f t="shared" si="9"/>
        <v>0</v>
      </c>
      <c r="I96" s="36">
        <f t="shared" si="9"/>
        <v>0</v>
      </c>
      <c r="J96" s="36">
        <f t="shared" si="9"/>
        <v>0</v>
      </c>
      <c r="K96" s="36">
        <f t="shared" si="9"/>
        <v>0</v>
      </c>
      <c r="L96" s="36">
        <f t="shared" si="9"/>
        <v>0</v>
      </c>
      <c r="M96" s="36">
        <f t="shared" si="9"/>
        <v>0</v>
      </c>
      <c r="N96" s="36">
        <f t="shared" si="9"/>
        <v>0</v>
      </c>
      <c r="O96" s="36">
        <f t="shared" si="9"/>
        <v>0</v>
      </c>
      <c r="P96" s="36">
        <f t="shared" si="9"/>
        <v>0</v>
      </c>
      <c r="Q96" s="36">
        <f t="shared" si="9"/>
        <v>0</v>
      </c>
      <c r="R96" s="36">
        <f t="shared" si="9"/>
        <v>0</v>
      </c>
      <c r="S96" s="36">
        <f t="shared" si="9"/>
        <v>3.6999999999999993</v>
      </c>
      <c r="T96" s="36">
        <f t="shared" ref="T96:AB96" si="10">T26+T61</f>
        <v>-1.5300000000000047</v>
      </c>
      <c r="U96" s="36">
        <f t="shared" si="10"/>
        <v>-2.6000000000000014</v>
      </c>
      <c r="V96" s="36">
        <f t="shared" si="10"/>
        <v>-1.5700000000000003</v>
      </c>
      <c r="W96" s="36">
        <f t="shared" si="10"/>
        <v>-5.9000000000000021</v>
      </c>
      <c r="X96" s="36">
        <f t="shared" si="10"/>
        <v>-5.32</v>
      </c>
      <c r="Y96" s="36">
        <f t="shared" si="10"/>
        <v>-13.930000000000003</v>
      </c>
      <c r="Z96" s="36">
        <f t="shared" si="10"/>
        <v>-11.66</v>
      </c>
      <c r="AA96" s="36">
        <f t="shared" si="10"/>
        <v>0.73999999999999844</v>
      </c>
      <c r="AB96" s="37">
        <f t="shared" si="10"/>
        <v>3.2899999999999991</v>
      </c>
    </row>
    <row r="97" spans="2:28">
      <c r="B97" s="46" t="str">
        <f t="shared" si="4"/>
        <v>24.10.2020</v>
      </c>
      <c r="C97" s="47">
        <f t="shared" si="5"/>
        <v>23.649999999999995</v>
      </c>
      <c r="D97" s="48">
        <f t="shared" si="6"/>
        <v>-28.469999999999995</v>
      </c>
      <c r="E97" s="35">
        <f t="shared" ref="E97:AB104" si="11">E27+E62</f>
        <v>3.5599999999999987</v>
      </c>
      <c r="F97" s="36">
        <f t="shared" si="11"/>
        <v>0</v>
      </c>
      <c r="G97" s="36">
        <f t="shared" si="11"/>
        <v>0</v>
      </c>
      <c r="H97" s="36">
        <f t="shared" si="11"/>
        <v>0</v>
      </c>
      <c r="I97" s="36">
        <f t="shared" si="11"/>
        <v>0</v>
      </c>
      <c r="J97" s="36">
        <f t="shared" si="11"/>
        <v>0</v>
      </c>
      <c r="K97" s="36">
        <f t="shared" si="11"/>
        <v>0</v>
      </c>
      <c r="L97" s="36">
        <f t="shared" si="11"/>
        <v>0</v>
      </c>
      <c r="M97" s="36">
        <f t="shared" si="11"/>
        <v>0</v>
      </c>
      <c r="N97" s="36">
        <f t="shared" si="11"/>
        <v>0</v>
      </c>
      <c r="O97" s="36">
        <f t="shared" si="11"/>
        <v>3.2100000000000009</v>
      </c>
      <c r="P97" s="36">
        <f t="shared" si="11"/>
        <v>-3.7799999999999994</v>
      </c>
      <c r="Q97" s="36">
        <f t="shared" si="11"/>
        <v>2.1000000000000014</v>
      </c>
      <c r="R97" s="36">
        <f t="shared" si="11"/>
        <v>3.8200000000000003</v>
      </c>
      <c r="S97" s="36">
        <f t="shared" si="11"/>
        <v>3.0000000000001137E-2</v>
      </c>
      <c r="T97" s="36">
        <f t="shared" si="11"/>
        <v>2.7899999999999991</v>
      </c>
      <c r="U97" s="36">
        <f t="shared" si="11"/>
        <v>-8.4999999999999982</v>
      </c>
      <c r="V97" s="36">
        <f t="shared" si="11"/>
        <v>4.370000000000001</v>
      </c>
      <c r="W97" s="36">
        <f t="shared" si="11"/>
        <v>0.44999999999999929</v>
      </c>
      <c r="X97" s="36">
        <f t="shared" si="11"/>
        <v>-7.85</v>
      </c>
      <c r="Y97" s="36">
        <f t="shared" si="11"/>
        <v>-3.4299999999999997</v>
      </c>
      <c r="Z97" s="36">
        <f t="shared" si="11"/>
        <v>2.5999999999999943</v>
      </c>
      <c r="AA97" s="36">
        <f t="shared" si="11"/>
        <v>0.71999999999999886</v>
      </c>
      <c r="AB97" s="37">
        <f t="shared" si="11"/>
        <v>-4.91</v>
      </c>
    </row>
    <row r="98" spans="2:28">
      <c r="B98" s="46" t="str">
        <f t="shared" si="4"/>
        <v>25.10.2020</v>
      </c>
      <c r="C98" s="47">
        <f t="shared" si="5"/>
        <v>19.059999999999995</v>
      </c>
      <c r="D98" s="48">
        <f t="shared" si="6"/>
        <v>-39.569999999999993</v>
      </c>
      <c r="E98" s="35">
        <f t="shared" si="11"/>
        <v>0</v>
      </c>
      <c r="F98" s="36">
        <f t="shared" si="11"/>
        <v>0</v>
      </c>
      <c r="G98" s="36">
        <f t="shared" si="11"/>
        <v>0</v>
      </c>
      <c r="H98" s="36">
        <f t="shared" si="11"/>
        <v>0</v>
      </c>
      <c r="I98" s="36">
        <f t="shared" si="11"/>
        <v>0</v>
      </c>
      <c r="J98" s="36">
        <f t="shared" si="11"/>
        <v>0</v>
      </c>
      <c r="K98" s="36">
        <f t="shared" si="11"/>
        <v>0</v>
      </c>
      <c r="L98" s="36">
        <f t="shared" si="11"/>
        <v>0</v>
      </c>
      <c r="M98" s="36">
        <f t="shared" si="11"/>
        <v>4.2899999999999991</v>
      </c>
      <c r="N98" s="36">
        <f t="shared" si="11"/>
        <v>2.0299999999999976</v>
      </c>
      <c r="O98" s="36">
        <f t="shared" si="11"/>
        <v>3.84</v>
      </c>
      <c r="P98" s="36">
        <f t="shared" si="11"/>
        <v>-7.6899999999999977</v>
      </c>
      <c r="Q98" s="36">
        <f t="shared" si="11"/>
        <v>-0.85999999999999943</v>
      </c>
      <c r="R98" s="36">
        <f t="shared" si="11"/>
        <v>4.8499999999999979</v>
      </c>
      <c r="S98" s="36">
        <f t="shared" si="11"/>
        <v>0.96000000000000085</v>
      </c>
      <c r="T98" s="36">
        <f t="shared" si="11"/>
        <v>-1.7300000000000004</v>
      </c>
      <c r="U98" s="36">
        <f t="shared" si="11"/>
        <v>-17.690000000000001</v>
      </c>
      <c r="V98" s="36">
        <f t="shared" si="11"/>
        <v>0.75</v>
      </c>
      <c r="W98" s="36">
        <f t="shared" si="11"/>
        <v>0.25</v>
      </c>
      <c r="X98" s="36">
        <f t="shared" si="11"/>
        <v>-0.25999999999999801</v>
      </c>
      <c r="Y98" s="36">
        <f t="shared" si="11"/>
        <v>-11.339999999999996</v>
      </c>
      <c r="Z98" s="36">
        <f t="shared" si="11"/>
        <v>1.1000000000000014</v>
      </c>
      <c r="AA98" s="36">
        <f t="shared" si="11"/>
        <v>0.98999999999999844</v>
      </c>
      <c r="AB98" s="37">
        <f t="shared" si="11"/>
        <v>0</v>
      </c>
    </row>
    <row r="99" spans="2:28">
      <c r="B99" s="46" t="str">
        <f t="shared" si="4"/>
        <v>26.10.2020</v>
      </c>
      <c r="C99" s="47">
        <f t="shared" si="5"/>
        <v>71.55</v>
      </c>
      <c r="D99" s="48">
        <f t="shared" si="6"/>
        <v>-44.009999999999991</v>
      </c>
      <c r="E99" s="35">
        <f t="shared" si="11"/>
        <v>-0.30000000000000071</v>
      </c>
      <c r="F99" s="36">
        <f t="shared" si="11"/>
        <v>-4.1800000000000015</v>
      </c>
      <c r="G99" s="36">
        <f t="shared" si="11"/>
        <v>-7.6399999999999988</v>
      </c>
      <c r="H99" s="36">
        <f t="shared" si="11"/>
        <v>-0.84999999999999787</v>
      </c>
      <c r="I99" s="36">
        <f t="shared" si="11"/>
        <v>4</v>
      </c>
      <c r="J99" s="36">
        <f t="shared" si="11"/>
        <v>-0.17999999999999972</v>
      </c>
      <c r="K99" s="36">
        <f t="shared" si="11"/>
        <v>-7.67</v>
      </c>
      <c r="L99" s="36">
        <f t="shared" si="11"/>
        <v>3.2200000000000024</v>
      </c>
      <c r="M99" s="36">
        <f t="shared" si="11"/>
        <v>-14.189999999999998</v>
      </c>
      <c r="N99" s="36">
        <f t="shared" si="11"/>
        <v>-9.2999999999999989</v>
      </c>
      <c r="O99" s="36">
        <f t="shared" si="11"/>
        <v>4.9499999999999993</v>
      </c>
      <c r="P99" s="36">
        <f t="shared" si="11"/>
        <v>4</v>
      </c>
      <c r="Q99" s="36">
        <f t="shared" si="11"/>
        <v>3.9499999999999993</v>
      </c>
      <c r="R99" s="36">
        <f t="shared" si="11"/>
        <v>2.8099999999999987</v>
      </c>
      <c r="S99" s="36">
        <f t="shared" si="11"/>
        <v>4.4200000000000017</v>
      </c>
      <c r="T99" s="36">
        <f t="shared" si="11"/>
        <v>4.9999999999999964</v>
      </c>
      <c r="U99" s="36">
        <f t="shared" si="11"/>
        <v>4.9800000000000004</v>
      </c>
      <c r="V99" s="36">
        <f t="shared" si="11"/>
        <v>4.9700000000000024</v>
      </c>
      <c r="W99" s="36">
        <f t="shared" si="11"/>
        <v>4.9499999999999957</v>
      </c>
      <c r="X99" s="36">
        <f t="shared" si="11"/>
        <v>4.91</v>
      </c>
      <c r="Y99" s="36">
        <f t="shared" si="11"/>
        <v>4.8900000000000006</v>
      </c>
      <c r="Z99" s="36">
        <f t="shared" si="11"/>
        <v>4.8599999999999994</v>
      </c>
      <c r="AA99" s="36">
        <f t="shared" si="11"/>
        <v>4.8300000000000018</v>
      </c>
      <c r="AB99" s="37">
        <f t="shared" si="11"/>
        <v>4.8099999999999987</v>
      </c>
    </row>
    <row r="100" spans="2:28">
      <c r="B100" s="46" t="str">
        <f t="shared" si="4"/>
        <v>27.10.2020</v>
      </c>
      <c r="C100" s="47">
        <f t="shared" si="5"/>
        <v>80.13000000000001</v>
      </c>
      <c r="D100" s="48">
        <f t="shared" si="6"/>
        <v>-3.0199999999999996</v>
      </c>
      <c r="E100" s="35">
        <f t="shared" si="11"/>
        <v>2.120000000000001</v>
      </c>
      <c r="F100" s="36">
        <f t="shared" si="11"/>
        <v>3.8599999999999994</v>
      </c>
      <c r="G100" s="36">
        <f t="shared" si="11"/>
        <v>-1.379999999999999</v>
      </c>
      <c r="H100" s="36">
        <f t="shared" si="11"/>
        <v>0</v>
      </c>
      <c r="I100" s="36">
        <f t="shared" si="11"/>
        <v>3.1400000000000006</v>
      </c>
      <c r="J100" s="36">
        <f t="shared" si="11"/>
        <v>-1</v>
      </c>
      <c r="K100" s="36">
        <f t="shared" si="11"/>
        <v>1.3399999999999999</v>
      </c>
      <c r="L100" s="36">
        <f t="shared" si="11"/>
        <v>1.3900000000000006</v>
      </c>
      <c r="M100" s="36">
        <f t="shared" si="11"/>
        <v>3.9800000000000004</v>
      </c>
      <c r="N100" s="36">
        <f t="shared" si="11"/>
        <v>-0.64000000000000057</v>
      </c>
      <c r="O100" s="36">
        <f t="shared" si="11"/>
        <v>5.1000000000000014</v>
      </c>
      <c r="P100" s="36">
        <f t="shared" si="11"/>
        <v>5.07</v>
      </c>
      <c r="Q100" s="36">
        <f t="shared" si="11"/>
        <v>4.9999999999999964</v>
      </c>
      <c r="R100" s="36">
        <f t="shared" si="11"/>
        <v>4.09</v>
      </c>
      <c r="S100" s="36">
        <f t="shared" si="11"/>
        <v>3.4000000000000021</v>
      </c>
      <c r="T100" s="36">
        <f t="shared" si="11"/>
        <v>4.7300000000000004</v>
      </c>
      <c r="U100" s="36">
        <f t="shared" si="11"/>
        <v>4.6999999999999993</v>
      </c>
      <c r="V100" s="36">
        <f t="shared" si="11"/>
        <v>4.6699999999999982</v>
      </c>
      <c r="W100" s="36">
        <f t="shared" si="11"/>
        <v>4.66</v>
      </c>
      <c r="X100" s="36">
        <f t="shared" si="11"/>
        <v>4.6199999999999974</v>
      </c>
      <c r="Y100" s="36">
        <f t="shared" si="11"/>
        <v>4.610000000000003</v>
      </c>
      <c r="Z100" s="36">
        <f t="shared" si="11"/>
        <v>4.5900000000000034</v>
      </c>
      <c r="AA100" s="36">
        <f t="shared" si="11"/>
        <v>4.5399999999999991</v>
      </c>
      <c r="AB100" s="37">
        <f t="shared" si="11"/>
        <v>4.5199999999999996</v>
      </c>
    </row>
    <row r="101" spans="2:28">
      <c r="B101" s="46" t="str">
        <f t="shared" si="4"/>
        <v>28.10.2020</v>
      </c>
      <c r="C101" s="47">
        <f t="shared" si="5"/>
        <v>43.7</v>
      </c>
      <c r="D101" s="48">
        <f t="shared" si="6"/>
        <v>-1.129999999999999</v>
      </c>
      <c r="E101" s="35">
        <f t="shared" si="11"/>
        <v>2.25</v>
      </c>
      <c r="F101" s="36">
        <f t="shared" si="11"/>
        <v>3.7800000000000011</v>
      </c>
      <c r="G101" s="36">
        <f t="shared" si="11"/>
        <v>0</v>
      </c>
      <c r="H101" s="36">
        <f t="shared" si="11"/>
        <v>0</v>
      </c>
      <c r="I101" s="36">
        <f t="shared" si="11"/>
        <v>0</v>
      </c>
      <c r="J101" s="36">
        <f t="shared" si="11"/>
        <v>3.2100000000000009</v>
      </c>
      <c r="K101" s="36">
        <f t="shared" si="11"/>
        <v>3.4400000000000013</v>
      </c>
      <c r="L101" s="36">
        <f t="shared" si="11"/>
        <v>3.0199999999999996</v>
      </c>
      <c r="M101" s="36">
        <f t="shared" si="11"/>
        <v>4.2300000000000004</v>
      </c>
      <c r="N101" s="36">
        <f t="shared" si="11"/>
        <v>4.6300000000000026</v>
      </c>
      <c r="O101" s="36">
        <f t="shared" si="11"/>
        <v>4.009999999999998</v>
      </c>
      <c r="P101" s="36">
        <f t="shared" si="11"/>
        <v>-3.9999999999999147E-2</v>
      </c>
      <c r="Q101" s="36">
        <f t="shared" si="11"/>
        <v>0</v>
      </c>
      <c r="R101" s="36">
        <f t="shared" si="11"/>
        <v>0</v>
      </c>
      <c r="S101" s="36">
        <f t="shared" si="11"/>
        <v>4.1400000000000006</v>
      </c>
      <c r="T101" s="36">
        <f t="shared" si="11"/>
        <v>5.34</v>
      </c>
      <c r="U101" s="36">
        <f t="shared" si="11"/>
        <v>3.9299999999999997</v>
      </c>
      <c r="V101" s="36">
        <f t="shared" si="11"/>
        <v>0.58999999999999986</v>
      </c>
      <c r="W101" s="36">
        <f t="shared" si="11"/>
        <v>0.53999999999999915</v>
      </c>
      <c r="X101" s="36">
        <f t="shared" si="11"/>
        <v>0</v>
      </c>
      <c r="Y101" s="36">
        <f t="shared" si="11"/>
        <v>0</v>
      </c>
      <c r="Z101" s="36">
        <f t="shared" si="11"/>
        <v>-0.26999999999999957</v>
      </c>
      <c r="AA101" s="36">
        <f t="shared" si="11"/>
        <v>-0.82000000000000028</v>
      </c>
      <c r="AB101" s="37">
        <f t="shared" si="11"/>
        <v>0.58999999999999986</v>
      </c>
    </row>
    <row r="102" spans="2:28">
      <c r="B102" s="46" t="str">
        <f>B67</f>
        <v>29.10.2020</v>
      </c>
      <c r="C102" s="47">
        <f t="shared" si="5"/>
        <v>1.0000000000001563E-2</v>
      </c>
      <c r="D102" s="48">
        <f t="shared" si="6"/>
        <v>-52.930000000000007</v>
      </c>
      <c r="E102" s="35">
        <f t="shared" si="11"/>
        <v>0</v>
      </c>
      <c r="F102" s="36">
        <f t="shared" si="11"/>
        <v>0</v>
      </c>
      <c r="G102" s="36">
        <f t="shared" si="11"/>
        <v>0</v>
      </c>
      <c r="H102" s="36">
        <f t="shared" si="11"/>
        <v>0</v>
      </c>
      <c r="I102" s="36">
        <f t="shared" si="11"/>
        <v>0</v>
      </c>
      <c r="J102" s="36">
        <f t="shared" si="11"/>
        <v>0</v>
      </c>
      <c r="K102" s="36">
        <f t="shared" si="11"/>
        <v>0</v>
      </c>
      <c r="L102" s="36">
        <f t="shared" si="11"/>
        <v>0</v>
      </c>
      <c r="M102" s="36">
        <f t="shared" si="11"/>
        <v>-5.2200000000000006</v>
      </c>
      <c r="N102" s="36">
        <f t="shared" si="11"/>
        <v>-12.46</v>
      </c>
      <c r="O102" s="36">
        <f t="shared" si="11"/>
        <v>-12.4</v>
      </c>
      <c r="P102" s="36">
        <f t="shared" si="11"/>
        <v>-3.51</v>
      </c>
      <c r="Q102" s="36">
        <f t="shared" si="11"/>
        <v>-4</v>
      </c>
      <c r="R102" s="36">
        <f t="shared" si="11"/>
        <v>-4.42</v>
      </c>
      <c r="S102" s="36">
        <f t="shared" si="11"/>
        <v>-2.41</v>
      </c>
      <c r="T102" s="36">
        <f t="shared" si="11"/>
        <v>1.0000000000001563E-2</v>
      </c>
      <c r="U102" s="36">
        <f t="shared" si="11"/>
        <v>-4</v>
      </c>
      <c r="V102" s="36">
        <f t="shared" si="11"/>
        <v>-7.0000000000000284E-2</v>
      </c>
      <c r="W102" s="36">
        <f t="shared" si="11"/>
        <v>0</v>
      </c>
      <c r="X102" s="36">
        <f t="shared" si="11"/>
        <v>0</v>
      </c>
      <c r="Y102" s="36">
        <f t="shared" si="11"/>
        <v>-2.25</v>
      </c>
      <c r="Z102" s="36">
        <f t="shared" si="11"/>
        <v>-1.9899999999999984</v>
      </c>
      <c r="AA102" s="36">
        <f t="shared" si="11"/>
        <v>-0.19999999999999929</v>
      </c>
      <c r="AB102" s="37">
        <f t="shared" si="11"/>
        <v>0</v>
      </c>
    </row>
    <row r="103" spans="2:28">
      <c r="B103" s="46" t="str">
        <f t="shared" si="4"/>
        <v>30.10.2020</v>
      </c>
      <c r="C103" s="47">
        <f t="shared" si="5"/>
        <v>3.0000000000001137E-2</v>
      </c>
      <c r="D103" s="48">
        <f t="shared" si="6"/>
        <v>-83.149999999999991</v>
      </c>
      <c r="E103" s="35">
        <f t="shared" si="11"/>
        <v>0</v>
      </c>
      <c r="F103" s="36">
        <f t="shared" si="11"/>
        <v>0</v>
      </c>
      <c r="G103" s="36">
        <f t="shared" si="11"/>
        <v>0</v>
      </c>
      <c r="H103" s="36">
        <f t="shared" si="11"/>
        <v>0</v>
      </c>
      <c r="I103" s="36">
        <f t="shared" si="11"/>
        <v>0</v>
      </c>
      <c r="J103" s="36">
        <f t="shared" si="11"/>
        <v>0</v>
      </c>
      <c r="K103" s="36">
        <f t="shared" si="11"/>
        <v>0</v>
      </c>
      <c r="L103" s="36">
        <f t="shared" si="11"/>
        <v>-7.65</v>
      </c>
      <c r="M103" s="36">
        <f t="shared" si="11"/>
        <v>-7.0299999999999994</v>
      </c>
      <c r="N103" s="36">
        <f t="shared" si="11"/>
        <v>-10.93</v>
      </c>
      <c r="O103" s="36">
        <f t="shared" si="11"/>
        <v>-11.96</v>
      </c>
      <c r="P103" s="36">
        <f t="shared" si="11"/>
        <v>-7.91</v>
      </c>
      <c r="Q103" s="36">
        <f t="shared" si="11"/>
        <v>-8</v>
      </c>
      <c r="R103" s="36">
        <f t="shared" si="11"/>
        <v>-3.6400000000000006</v>
      </c>
      <c r="S103" s="36">
        <f t="shared" si="11"/>
        <v>-4.0600000000000005</v>
      </c>
      <c r="T103" s="36">
        <f t="shared" si="11"/>
        <v>-2.4899999999999984</v>
      </c>
      <c r="U103" s="36">
        <f t="shared" si="11"/>
        <v>-3.1499999999999986</v>
      </c>
      <c r="V103" s="36">
        <f t="shared" si="11"/>
        <v>3.0000000000001137E-2</v>
      </c>
      <c r="W103" s="36">
        <f t="shared" si="11"/>
        <v>-0.26999999999999957</v>
      </c>
      <c r="X103" s="36">
        <f t="shared" si="11"/>
        <v>-4.26</v>
      </c>
      <c r="Y103" s="36">
        <f t="shared" si="11"/>
        <v>-4.26</v>
      </c>
      <c r="Z103" s="36">
        <f t="shared" si="11"/>
        <v>-1.8599999999999994</v>
      </c>
      <c r="AA103" s="36">
        <f t="shared" si="11"/>
        <v>-3.41</v>
      </c>
      <c r="AB103" s="37">
        <f t="shared" si="11"/>
        <v>-2.2699999999999996</v>
      </c>
    </row>
    <row r="104" spans="2:28">
      <c r="B104" s="49" t="str">
        <f t="shared" si="4"/>
        <v>31.10.2020</v>
      </c>
      <c r="C104" s="50">
        <f t="shared" si="5"/>
        <v>13.600000000000001</v>
      </c>
      <c r="D104" s="51">
        <f t="shared" si="6"/>
        <v>-53.55</v>
      </c>
      <c r="E104" s="52">
        <f t="shared" si="11"/>
        <v>0</v>
      </c>
      <c r="F104" s="53">
        <f t="shared" si="11"/>
        <v>0</v>
      </c>
      <c r="G104" s="53">
        <f t="shared" si="11"/>
        <v>0</v>
      </c>
      <c r="H104" s="53">
        <f t="shared" si="11"/>
        <v>0</v>
      </c>
      <c r="I104" s="53">
        <f t="shared" si="11"/>
        <v>0</v>
      </c>
      <c r="J104" s="53">
        <f t="shared" si="11"/>
        <v>0</v>
      </c>
      <c r="K104" s="53">
        <f t="shared" si="11"/>
        <v>0</v>
      </c>
      <c r="L104" s="53">
        <f t="shared" si="11"/>
        <v>0</v>
      </c>
      <c r="M104" s="53">
        <f t="shared" si="11"/>
        <v>2.370000000000001</v>
      </c>
      <c r="N104" s="53">
        <f t="shared" si="11"/>
        <v>-8.24</v>
      </c>
      <c r="O104" s="53">
        <f t="shared" si="11"/>
        <v>-10.8</v>
      </c>
      <c r="P104" s="53">
        <f t="shared" si="11"/>
        <v>-10.81</v>
      </c>
      <c r="Q104" s="53">
        <f t="shared" si="11"/>
        <v>-8.75</v>
      </c>
      <c r="R104" s="53">
        <f t="shared" si="11"/>
        <v>-3.09</v>
      </c>
      <c r="S104" s="53">
        <f t="shared" si="11"/>
        <v>3.2800000000000011</v>
      </c>
      <c r="T104" s="53">
        <f t="shared" si="11"/>
        <v>3.9699999999999989</v>
      </c>
      <c r="U104" s="53">
        <f t="shared" si="11"/>
        <v>-2.09</v>
      </c>
      <c r="V104" s="53">
        <f t="shared" si="11"/>
        <v>3.9800000000000004</v>
      </c>
      <c r="W104" s="53">
        <f t="shared" si="11"/>
        <v>-7.1599999999999984</v>
      </c>
      <c r="X104" s="53">
        <f t="shared" si="11"/>
        <v>-2.6099999999999994</v>
      </c>
      <c r="Y104" s="53">
        <f t="shared" si="11"/>
        <v>0</v>
      </c>
      <c r="Z104" s="53">
        <f t="shared" si="11"/>
        <v>0</v>
      </c>
      <c r="AA104" s="53">
        <f t="shared" si="11"/>
        <v>0</v>
      </c>
      <c r="AB104" s="54">
        <f t="shared" si="11"/>
        <v>0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4"/>
  <sheetViews>
    <sheetView topLeftCell="A64" zoomScale="85" zoomScaleNormal="85" workbookViewId="0">
      <selection activeCell="AH88" sqref="AH88"/>
    </sheetView>
  </sheetViews>
  <sheetFormatPr defaultRowHeight="15"/>
  <cols>
    <col min="1" max="1" width="9.140625" style="1"/>
    <col min="2" max="2" width="18.42578125" style="2" bestFit="1" customWidth="1"/>
    <col min="3" max="4" width="8.7109375" style="2" customWidth="1"/>
    <col min="5" max="28" width="8.7109375" style="1" customWidth="1"/>
    <col min="29" max="16384" width="9.140625" style="1"/>
  </cols>
  <sheetData>
    <row r="2" spans="2:28" ht="23.25">
      <c r="B2" s="80" t="s">
        <v>38</v>
      </c>
      <c r="C2" s="82" t="s">
        <v>39</v>
      </c>
      <c r="D2" s="83"/>
      <c r="E2" s="86" t="s">
        <v>78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</row>
    <row r="3" spans="2:28" ht="15.75" customHeight="1" thickBot="1">
      <c r="B3" s="81"/>
      <c r="C3" s="84"/>
      <c r="D3" s="85"/>
      <c r="E3" s="31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2" t="s">
        <v>11</v>
      </c>
      <c r="O3" s="32" t="s">
        <v>12</v>
      </c>
      <c r="P3" s="32" t="s">
        <v>13</v>
      </c>
      <c r="Q3" s="32" t="s">
        <v>14</v>
      </c>
      <c r="R3" s="32" t="s">
        <v>15</v>
      </c>
      <c r="S3" s="32" t="s">
        <v>16</v>
      </c>
      <c r="T3" s="32" t="s">
        <v>17</v>
      </c>
      <c r="U3" s="32" t="s">
        <v>18</v>
      </c>
      <c r="V3" s="32" t="s">
        <v>19</v>
      </c>
      <c r="W3" s="32" t="s">
        <v>20</v>
      </c>
      <c r="X3" s="32" t="s">
        <v>21</v>
      </c>
      <c r="Y3" s="32" t="s">
        <v>22</v>
      </c>
      <c r="Z3" s="32" t="s">
        <v>23</v>
      </c>
      <c r="AA3" s="32" t="s">
        <v>24</v>
      </c>
      <c r="AB3" s="33" t="s">
        <v>25</v>
      </c>
    </row>
    <row r="4" spans="2:28">
      <c r="B4" s="34" t="str">
        <f>'Angazirana aFRR energija'!B4</f>
        <v>01.10.2020</v>
      </c>
      <c r="C4" s="96">
        <f>SUM(E4:AB4)</f>
        <v>69</v>
      </c>
      <c r="D4" s="99"/>
      <c r="E4" s="35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31</v>
      </c>
      <c r="T4" s="36">
        <v>38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7">
        <v>0</v>
      </c>
    </row>
    <row r="5" spans="2:28">
      <c r="B5" s="38" t="str">
        <f>'Angazirana aFRR energija'!B5</f>
        <v>02.10.2020</v>
      </c>
      <c r="C5" s="96">
        <f>SUM(E5:AB5)</f>
        <v>0</v>
      </c>
      <c r="D5" s="99"/>
      <c r="E5" s="35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6">
        <v>0</v>
      </c>
      <c r="R5" s="36">
        <v>0</v>
      </c>
      <c r="S5" s="36">
        <v>0</v>
      </c>
      <c r="T5" s="36">
        <v>0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7">
        <v>0</v>
      </c>
    </row>
    <row r="6" spans="2:28">
      <c r="B6" s="38" t="str">
        <f>'Angazirana aFRR energija'!B6</f>
        <v>03.10.2020</v>
      </c>
      <c r="C6" s="76">
        <f t="shared" ref="C6:C33" si="0">SUM(E6:AB6)</f>
        <v>158</v>
      </c>
      <c r="D6" s="97"/>
      <c r="E6" s="35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16</v>
      </c>
      <c r="T6" s="36">
        <v>0</v>
      </c>
      <c r="U6" s="36">
        <v>0</v>
      </c>
      <c r="V6" s="36">
        <v>0</v>
      </c>
      <c r="W6" s="36">
        <v>30</v>
      </c>
      <c r="X6" s="36">
        <v>25</v>
      </c>
      <c r="Y6" s="36">
        <v>25</v>
      </c>
      <c r="Z6" s="36">
        <v>0</v>
      </c>
      <c r="AA6" s="36">
        <v>34</v>
      </c>
      <c r="AB6" s="37">
        <v>28</v>
      </c>
    </row>
    <row r="7" spans="2:28">
      <c r="B7" s="38" t="str">
        <f>'Angazirana aFRR energija'!B7</f>
        <v>04.10.2020</v>
      </c>
      <c r="C7" s="76">
        <f t="shared" si="0"/>
        <v>298</v>
      </c>
      <c r="D7" s="97"/>
      <c r="E7" s="35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16</v>
      </c>
      <c r="O7" s="36">
        <v>14</v>
      </c>
      <c r="P7" s="36">
        <v>25</v>
      </c>
      <c r="Q7" s="36">
        <v>73</v>
      </c>
      <c r="R7" s="36">
        <v>73</v>
      </c>
      <c r="S7" s="36">
        <v>45</v>
      </c>
      <c r="T7" s="36">
        <v>27</v>
      </c>
      <c r="U7" s="36">
        <v>0</v>
      </c>
      <c r="V7" s="36">
        <v>0</v>
      </c>
      <c r="W7" s="36">
        <v>5</v>
      </c>
      <c r="X7" s="36">
        <v>20</v>
      </c>
      <c r="Y7" s="36">
        <v>0</v>
      </c>
      <c r="Z7" s="36">
        <v>0</v>
      </c>
      <c r="AA7" s="36">
        <v>0</v>
      </c>
      <c r="AB7" s="37">
        <v>0</v>
      </c>
    </row>
    <row r="8" spans="2:28">
      <c r="B8" s="38" t="str">
        <f>'Angazirana aFRR energija'!B8</f>
        <v>05.10.2020</v>
      </c>
      <c r="C8" s="76">
        <f t="shared" si="0"/>
        <v>89</v>
      </c>
      <c r="D8" s="97"/>
      <c r="E8" s="35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25</v>
      </c>
      <c r="T8" s="36">
        <v>42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22</v>
      </c>
      <c r="AB8" s="37">
        <v>0</v>
      </c>
    </row>
    <row r="9" spans="2:28">
      <c r="B9" s="38" t="str">
        <f>'Angazirana aFRR energija'!B9</f>
        <v>06.10.2020</v>
      </c>
      <c r="C9" s="76">
        <f t="shared" si="0"/>
        <v>161</v>
      </c>
      <c r="D9" s="97"/>
      <c r="E9" s="35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1</v>
      </c>
      <c r="P9" s="36">
        <v>10</v>
      </c>
      <c r="Q9" s="36">
        <v>10</v>
      </c>
      <c r="R9" s="36">
        <v>50</v>
      </c>
      <c r="S9" s="36">
        <v>50</v>
      </c>
      <c r="T9" s="36">
        <v>40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7">
        <v>0</v>
      </c>
    </row>
    <row r="10" spans="2:28">
      <c r="B10" s="38" t="str">
        <f>'Angazirana aFRR energija'!B10</f>
        <v>07.10.2020</v>
      </c>
      <c r="C10" s="76">
        <f t="shared" si="0"/>
        <v>106</v>
      </c>
      <c r="D10" s="97"/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18</v>
      </c>
      <c r="S10" s="36">
        <v>32</v>
      </c>
      <c r="T10" s="36">
        <v>30</v>
      </c>
      <c r="U10" s="36">
        <v>26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7">
        <v>0</v>
      </c>
    </row>
    <row r="11" spans="2:28">
      <c r="B11" s="38" t="str">
        <f>'Angazirana aFRR energija'!B11</f>
        <v>08.10.2020</v>
      </c>
      <c r="C11" s="76">
        <f t="shared" si="0"/>
        <v>162</v>
      </c>
      <c r="D11" s="97"/>
      <c r="E11" s="35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8</v>
      </c>
      <c r="P11" s="36">
        <v>24</v>
      </c>
      <c r="Q11" s="36">
        <v>26</v>
      </c>
      <c r="R11" s="36">
        <v>30</v>
      </c>
      <c r="S11" s="36">
        <v>45</v>
      </c>
      <c r="T11" s="36">
        <v>29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7">
        <v>0</v>
      </c>
    </row>
    <row r="12" spans="2:28">
      <c r="B12" s="38" t="str">
        <f>'Angazirana aFRR energija'!B12</f>
        <v>09.10.2020</v>
      </c>
      <c r="C12" s="76">
        <f t="shared" si="0"/>
        <v>0</v>
      </c>
      <c r="D12" s="97"/>
      <c r="E12" s="35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7">
        <v>0</v>
      </c>
    </row>
    <row r="13" spans="2:28" ht="16.5" customHeight="1">
      <c r="B13" s="38" t="str">
        <f>'Angazirana aFRR energija'!B13</f>
        <v>10.10.2020</v>
      </c>
      <c r="C13" s="76">
        <f t="shared" si="0"/>
        <v>188</v>
      </c>
      <c r="D13" s="97"/>
      <c r="E13" s="35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39</v>
      </c>
      <c r="Y13" s="36">
        <v>50</v>
      </c>
      <c r="Z13" s="36">
        <v>30</v>
      </c>
      <c r="AA13" s="36">
        <v>28</v>
      </c>
      <c r="AB13" s="37">
        <v>41</v>
      </c>
    </row>
    <row r="14" spans="2:28">
      <c r="B14" s="38" t="str">
        <f>'Angazirana aFRR energija'!B14</f>
        <v>11.10.2020</v>
      </c>
      <c r="C14" s="76">
        <f t="shared" si="0"/>
        <v>177</v>
      </c>
      <c r="D14" s="97"/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18</v>
      </c>
      <c r="N14" s="36">
        <v>31</v>
      </c>
      <c r="O14" s="36">
        <v>23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35</v>
      </c>
      <c r="X14" s="36">
        <v>10</v>
      </c>
      <c r="Y14" s="36">
        <v>10</v>
      </c>
      <c r="Z14" s="36">
        <v>31</v>
      </c>
      <c r="AA14" s="36">
        <v>0</v>
      </c>
      <c r="AB14" s="37">
        <v>19</v>
      </c>
    </row>
    <row r="15" spans="2:28">
      <c r="B15" s="38" t="str">
        <f>'Angazirana aFRR energija'!B15</f>
        <v>12.10.2020</v>
      </c>
      <c r="C15" s="76">
        <f t="shared" si="0"/>
        <v>460</v>
      </c>
      <c r="D15" s="97"/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18</v>
      </c>
      <c r="O15" s="36">
        <v>36</v>
      </c>
      <c r="P15" s="36">
        <v>56</v>
      </c>
      <c r="Q15" s="36">
        <v>51</v>
      </c>
      <c r="R15" s="36">
        <v>0</v>
      </c>
      <c r="S15" s="36">
        <v>33</v>
      </c>
      <c r="T15" s="36">
        <v>45</v>
      </c>
      <c r="U15" s="36">
        <v>76</v>
      </c>
      <c r="V15" s="36">
        <v>61</v>
      </c>
      <c r="W15" s="36">
        <v>45</v>
      </c>
      <c r="X15" s="36">
        <v>25</v>
      </c>
      <c r="Y15" s="36">
        <v>14</v>
      </c>
      <c r="Z15" s="36">
        <v>0</v>
      </c>
      <c r="AA15" s="36">
        <v>0</v>
      </c>
      <c r="AB15" s="37">
        <v>0</v>
      </c>
    </row>
    <row r="16" spans="2:28">
      <c r="B16" s="38" t="str">
        <f>'Angazirana aFRR energija'!B16</f>
        <v>13.10.2020</v>
      </c>
      <c r="C16" s="76">
        <f t="shared" si="0"/>
        <v>349</v>
      </c>
      <c r="D16" s="97"/>
      <c r="E16" s="35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18</v>
      </c>
      <c r="O16" s="36">
        <v>20</v>
      </c>
      <c r="P16" s="36">
        <v>20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1</v>
      </c>
      <c r="W16" s="36">
        <v>42</v>
      </c>
      <c r="X16" s="36">
        <v>50</v>
      </c>
      <c r="Y16" s="36">
        <v>50</v>
      </c>
      <c r="Z16" s="36">
        <v>50</v>
      </c>
      <c r="AA16" s="36">
        <v>48</v>
      </c>
      <c r="AB16" s="37">
        <v>50</v>
      </c>
    </row>
    <row r="17" spans="2:28">
      <c r="B17" s="38" t="str">
        <f>'Angazirana aFRR energija'!B17</f>
        <v>14.10.2020</v>
      </c>
      <c r="C17" s="76">
        <f t="shared" si="0"/>
        <v>65</v>
      </c>
      <c r="D17" s="97"/>
      <c r="E17" s="35">
        <v>65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7">
        <v>0</v>
      </c>
    </row>
    <row r="18" spans="2:28">
      <c r="B18" s="38" t="str">
        <f>'Angazirana aFRR energija'!B18</f>
        <v>15.10.2020</v>
      </c>
      <c r="C18" s="76">
        <f t="shared" si="0"/>
        <v>0</v>
      </c>
      <c r="D18" s="97"/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7">
        <v>0</v>
      </c>
    </row>
    <row r="19" spans="2:28">
      <c r="B19" s="38" t="str">
        <f>'Angazirana aFRR energija'!B19</f>
        <v>16.10.2020</v>
      </c>
      <c r="C19" s="76">
        <f t="shared" si="0"/>
        <v>352</v>
      </c>
      <c r="D19" s="97"/>
      <c r="E19" s="35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37</v>
      </c>
      <c r="R19" s="36">
        <v>55</v>
      </c>
      <c r="S19" s="36">
        <v>33</v>
      </c>
      <c r="T19" s="36">
        <v>55</v>
      </c>
      <c r="U19" s="36">
        <v>41</v>
      </c>
      <c r="V19" s="36">
        <v>60</v>
      </c>
      <c r="W19" s="36">
        <v>0</v>
      </c>
      <c r="X19" s="36">
        <v>38</v>
      </c>
      <c r="Y19" s="36">
        <v>33</v>
      </c>
      <c r="Z19" s="36">
        <v>0</v>
      </c>
      <c r="AA19" s="36">
        <v>0</v>
      </c>
      <c r="AB19" s="37">
        <v>0</v>
      </c>
    </row>
    <row r="20" spans="2:28">
      <c r="B20" s="38" t="str">
        <f>'Angazirana aFRR energija'!B20</f>
        <v>17.10.2020</v>
      </c>
      <c r="C20" s="76">
        <f t="shared" si="0"/>
        <v>24</v>
      </c>
      <c r="D20" s="97"/>
      <c r="E20" s="35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13</v>
      </c>
      <c r="W20" s="36">
        <v>11</v>
      </c>
      <c r="X20" s="36">
        <v>0</v>
      </c>
      <c r="Y20" s="36">
        <v>0</v>
      </c>
      <c r="Z20" s="36">
        <v>0</v>
      </c>
      <c r="AA20" s="36">
        <v>0</v>
      </c>
      <c r="AB20" s="37">
        <v>0</v>
      </c>
    </row>
    <row r="21" spans="2:28">
      <c r="B21" s="38" t="str">
        <f>'Angazirana aFRR energija'!B21</f>
        <v>18.10.2020</v>
      </c>
      <c r="C21" s="76">
        <f t="shared" si="0"/>
        <v>171</v>
      </c>
      <c r="D21" s="97"/>
      <c r="E21" s="35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40</v>
      </c>
      <c r="X21" s="36">
        <v>50</v>
      </c>
      <c r="Y21" s="36">
        <v>47</v>
      </c>
      <c r="Z21" s="36">
        <v>20</v>
      </c>
      <c r="AA21" s="36">
        <v>14</v>
      </c>
      <c r="AB21" s="37">
        <v>0</v>
      </c>
    </row>
    <row r="22" spans="2:28">
      <c r="B22" s="38" t="str">
        <f>'Angazirana aFRR energija'!B22</f>
        <v>19.10.2020</v>
      </c>
      <c r="C22" s="76">
        <f t="shared" si="0"/>
        <v>43</v>
      </c>
      <c r="D22" s="97"/>
      <c r="E22" s="35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3</v>
      </c>
      <c r="AB22" s="37">
        <v>40</v>
      </c>
    </row>
    <row r="23" spans="2:28">
      <c r="B23" s="38" t="str">
        <f>'Angazirana aFRR energija'!B23</f>
        <v>20.10.2020</v>
      </c>
      <c r="C23" s="76">
        <f t="shared" si="0"/>
        <v>340</v>
      </c>
      <c r="D23" s="97"/>
      <c r="E23" s="35">
        <v>38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40</v>
      </c>
      <c r="M23" s="36">
        <v>47</v>
      </c>
      <c r="N23" s="36">
        <v>50</v>
      </c>
      <c r="O23" s="36">
        <v>50</v>
      </c>
      <c r="P23" s="36">
        <v>47</v>
      </c>
      <c r="Q23" s="36">
        <v>0</v>
      </c>
      <c r="R23" s="36">
        <v>0</v>
      </c>
      <c r="S23" s="36">
        <v>13</v>
      </c>
      <c r="T23" s="36">
        <v>20</v>
      </c>
      <c r="U23" s="36">
        <v>0</v>
      </c>
      <c r="V23" s="36">
        <v>0</v>
      </c>
      <c r="W23" s="36">
        <v>0</v>
      </c>
      <c r="X23" s="36">
        <v>0</v>
      </c>
      <c r="Y23" s="36">
        <v>17</v>
      </c>
      <c r="Z23" s="36">
        <v>18</v>
      </c>
      <c r="AA23" s="36">
        <v>0</v>
      </c>
      <c r="AB23" s="37">
        <v>0</v>
      </c>
    </row>
    <row r="24" spans="2:28">
      <c r="B24" s="38" t="str">
        <f>'Angazirana aFRR energija'!B24</f>
        <v>21.10.2020</v>
      </c>
      <c r="C24" s="76">
        <f t="shared" si="0"/>
        <v>397</v>
      </c>
      <c r="D24" s="97"/>
      <c r="E24" s="35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21</v>
      </c>
      <c r="M24" s="36">
        <v>37</v>
      </c>
      <c r="N24" s="36">
        <v>46</v>
      </c>
      <c r="O24" s="36">
        <v>33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24</v>
      </c>
      <c r="X24" s="36">
        <v>43</v>
      </c>
      <c r="Y24" s="36">
        <v>60</v>
      </c>
      <c r="Z24" s="36">
        <v>60</v>
      </c>
      <c r="AA24" s="36">
        <v>59</v>
      </c>
      <c r="AB24" s="37">
        <v>14</v>
      </c>
    </row>
    <row r="25" spans="2:28">
      <c r="B25" s="38" t="str">
        <f>'Angazirana aFRR energija'!B25</f>
        <v>22.10.2020</v>
      </c>
      <c r="C25" s="76">
        <f t="shared" si="0"/>
        <v>187</v>
      </c>
      <c r="D25" s="97"/>
      <c r="E25" s="35">
        <v>64</v>
      </c>
      <c r="F25" s="36">
        <v>10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23</v>
      </c>
      <c r="M25" s="36">
        <v>37</v>
      </c>
      <c r="N25" s="36">
        <v>30</v>
      </c>
      <c r="O25" s="36">
        <v>23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7">
        <v>0</v>
      </c>
    </row>
    <row r="26" spans="2:28">
      <c r="B26" s="38" t="str">
        <f>'Angazirana aFRR energija'!B26</f>
        <v>23.10.2020</v>
      </c>
      <c r="C26" s="76">
        <f t="shared" si="0"/>
        <v>0</v>
      </c>
      <c r="D26" s="97"/>
      <c r="E26" s="35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7">
        <v>0</v>
      </c>
    </row>
    <row r="27" spans="2:28">
      <c r="B27" s="38" t="str">
        <f>'Angazirana aFRR energija'!B27</f>
        <v>24.10.2020</v>
      </c>
      <c r="C27" s="76">
        <f t="shared" si="0"/>
        <v>576</v>
      </c>
      <c r="D27" s="97"/>
      <c r="E27" s="35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45</v>
      </c>
      <c r="N27" s="36">
        <v>30</v>
      </c>
      <c r="O27" s="36">
        <v>30</v>
      </c>
      <c r="P27" s="36">
        <v>22</v>
      </c>
      <c r="Q27" s="36">
        <v>0</v>
      </c>
      <c r="R27" s="36">
        <v>0</v>
      </c>
      <c r="S27" s="36">
        <v>0</v>
      </c>
      <c r="T27" s="36">
        <v>13</v>
      </c>
      <c r="U27" s="36">
        <v>47</v>
      </c>
      <c r="V27" s="36">
        <v>36</v>
      </c>
      <c r="W27" s="36">
        <v>90</v>
      </c>
      <c r="X27" s="36">
        <v>90</v>
      </c>
      <c r="Y27" s="36">
        <v>58</v>
      </c>
      <c r="Z27" s="36">
        <v>30</v>
      </c>
      <c r="AA27" s="36">
        <v>34</v>
      </c>
      <c r="AB27" s="37">
        <v>51</v>
      </c>
    </row>
    <row r="28" spans="2:28">
      <c r="B28" s="38" t="str">
        <f>'Angazirana aFRR energija'!B28</f>
        <v>25.10.2020</v>
      </c>
      <c r="C28" s="76">
        <f t="shared" si="0"/>
        <v>1006</v>
      </c>
      <c r="D28" s="97"/>
      <c r="E28" s="35">
        <v>52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17</v>
      </c>
      <c r="M28" s="36">
        <v>22</v>
      </c>
      <c r="N28" s="36">
        <v>89</v>
      </c>
      <c r="O28" s="36">
        <v>93</v>
      </c>
      <c r="P28" s="36">
        <v>91</v>
      </c>
      <c r="Q28" s="36">
        <v>62</v>
      </c>
      <c r="R28" s="36">
        <v>57</v>
      </c>
      <c r="S28" s="36">
        <v>67</v>
      </c>
      <c r="T28" s="36">
        <v>97</v>
      </c>
      <c r="U28" s="36">
        <v>115</v>
      </c>
      <c r="V28" s="36">
        <v>40</v>
      </c>
      <c r="W28" s="36">
        <v>40</v>
      </c>
      <c r="X28" s="36">
        <v>40</v>
      </c>
      <c r="Y28" s="36">
        <v>34</v>
      </c>
      <c r="Z28" s="36">
        <v>61</v>
      </c>
      <c r="AA28" s="36">
        <v>5</v>
      </c>
      <c r="AB28" s="37">
        <v>24</v>
      </c>
    </row>
    <row r="29" spans="2:28">
      <c r="B29" s="38" t="str">
        <f>'Angazirana aFRR energija'!B29</f>
        <v>26.10.2020</v>
      </c>
      <c r="C29" s="76">
        <f t="shared" si="0"/>
        <v>332</v>
      </c>
      <c r="D29" s="97"/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6">
        <v>13</v>
      </c>
      <c r="K29" s="36">
        <v>3</v>
      </c>
      <c r="L29" s="36">
        <v>0</v>
      </c>
      <c r="M29" s="36">
        <v>0</v>
      </c>
      <c r="N29" s="36">
        <v>33</v>
      </c>
      <c r="O29" s="36">
        <v>31</v>
      </c>
      <c r="P29" s="36">
        <v>12</v>
      </c>
      <c r="Q29" s="36">
        <v>20</v>
      </c>
      <c r="R29" s="36">
        <v>20</v>
      </c>
      <c r="S29" s="36">
        <v>20</v>
      </c>
      <c r="T29" s="36">
        <v>20</v>
      </c>
      <c r="U29" s="36">
        <v>20</v>
      </c>
      <c r="V29" s="36">
        <v>20</v>
      </c>
      <c r="W29" s="36">
        <v>20</v>
      </c>
      <c r="X29" s="36">
        <v>20</v>
      </c>
      <c r="Y29" s="36">
        <v>20</v>
      </c>
      <c r="Z29" s="36">
        <v>20</v>
      </c>
      <c r="AA29" s="36">
        <v>20</v>
      </c>
      <c r="AB29" s="37">
        <v>20</v>
      </c>
    </row>
    <row r="30" spans="2:28">
      <c r="B30" s="38" t="str">
        <f>'Angazirana aFRR energija'!B30</f>
        <v>27.10.2020</v>
      </c>
      <c r="C30" s="76">
        <f t="shared" si="0"/>
        <v>31</v>
      </c>
      <c r="D30" s="97"/>
      <c r="E30" s="35">
        <v>4</v>
      </c>
      <c r="F30" s="36">
        <v>10</v>
      </c>
      <c r="G30" s="36">
        <v>17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7">
        <v>0</v>
      </c>
    </row>
    <row r="31" spans="2:28">
      <c r="B31" s="38" t="str">
        <f>'Angazirana aFRR energija'!B31</f>
        <v>28.10.2020</v>
      </c>
      <c r="C31" s="76">
        <f t="shared" si="0"/>
        <v>276</v>
      </c>
      <c r="D31" s="97"/>
      <c r="E31" s="35">
        <v>10</v>
      </c>
      <c r="F31" s="36">
        <v>10</v>
      </c>
      <c r="G31" s="36">
        <v>10</v>
      </c>
      <c r="H31" s="36">
        <v>10</v>
      </c>
      <c r="I31" s="36">
        <v>10</v>
      </c>
      <c r="J31" s="36">
        <v>10</v>
      </c>
      <c r="K31" s="36">
        <v>10</v>
      </c>
      <c r="L31" s="36">
        <v>10</v>
      </c>
      <c r="M31" s="36">
        <v>10</v>
      </c>
      <c r="N31" s="36">
        <v>10</v>
      </c>
      <c r="O31" s="36">
        <v>10</v>
      </c>
      <c r="P31" s="36">
        <v>10</v>
      </c>
      <c r="Q31" s="36">
        <v>10</v>
      </c>
      <c r="R31" s="36">
        <v>0</v>
      </c>
      <c r="S31" s="36">
        <v>0</v>
      </c>
      <c r="T31" s="36">
        <v>6</v>
      </c>
      <c r="U31" s="36">
        <v>10</v>
      </c>
      <c r="V31" s="36">
        <v>10</v>
      </c>
      <c r="W31" s="36">
        <v>20</v>
      </c>
      <c r="X31" s="36">
        <v>20</v>
      </c>
      <c r="Y31" s="36">
        <v>20</v>
      </c>
      <c r="Z31" s="36">
        <v>20</v>
      </c>
      <c r="AA31" s="36">
        <v>20</v>
      </c>
      <c r="AB31" s="37">
        <v>20</v>
      </c>
    </row>
    <row r="32" spans="2:28">
      <c r="B32" s="38" t="str">
        <f>'Angazirana aFRR energija'!B32</f>
        <v>29.10.2020</v>
      </c>
      <c r="C32" s="76">
        <f t="shared" si="0"/>
        <v>105</v>
      </c>
      <c r="D32" s="97"/>
      <c r="E32" s="35">
        <v>11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7</v>
      </c>
      <c r="W32" s="36">
        <v>20</v>
      </c>
      <c r="X32" s="36">
        <v>20</v>
      </c>
      <c r="Y32" s="36">
        <v>15</v>
      </c>
      <c r="Z32" s="36">
        <v>0</v>
      </c>
      <c r="AA32" s="36">
        <v>15</v>
      </c>
      <c r="AB32" s="37">
        <v>17</v>
      </c>
    </row>
    <row r="33" spans="2:33">
      <c r="B33" s="38" t="str">
        <f>'Angazirana aFRR energija'!B33</f>
        <v>30.10.2020</v>
      </c>
      <c r="C33" s="76">
        <f t="shared" si="0"/>
        <v>0</v>
      </c>
      <c r="D33" s="97"/>
      <c r="E33" s="35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7">
        <v>0</v>
      </c>
    </row>
    <row r="34" spans="2:33">
      <c r="B34" s="39" t="str">
        <f>'Angazirana aFRR energija'!B34</f>
        <v>31.10.2020</v>
      </c>
      <c r="C34" s="78">
        <f>SUM(E34:AB34)</f>
        <v>114</v>
      </c>
      <c r="D34" s="98"/>
      <c r="E34" s="35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9</v>
      </c>
      <c r="T34" s="36">
        <v>25</v>
      </c>
      <c r="U34" s="36">
        <v>20</v>
      </c>
      <c r="V34" s="36">
        <v>20</v>
      </c>
      <c r="W34" s="36">
        <v>20</v>
      </c>
      <c r="X34" s="36">
        <v>20</v>
      </c>
      <c r="Y34" s="36">
        <v>0</v>
      </c>
      <c r="Z34" s="36">
        <v>0</v>
      </c>
      <c r="AA34" s="36">
        <v>0</v>
      </c>
      <c r="AB34" s="37">
        <v>0</v>
      </c>
    </row>
    <row r="37" spans="2:33" s="55" customFormat="1" ht="25.5" customHeight="1">
      <c r="B37" s="80" t="s">
        <v>38</v>
      </c>
      <c r="C37" s="82" t="s">
        <v>39</v>
      </c>
      <c r="D37" s="83"/>
      <c r="E37" s="93" t="s">
        <v>79</v>
      </c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5"/>
      <c r="AG37" s="55" t="s">
        <v>35</v>
      </c>
    </row>
    <row r="38" spans="2:33" ht="15.75" customHeight="1" thickBot="1">
      <c r="B38" s="81"/>
      <c r="C38" s="84"/>
      <c r="D38" s="85"/>
      <c r="E38" s="31" t="s">
        <v>2</v>
      </c>
      <c r="F38" s="32" t="s">
        <v>3</v>
      </c>
      <c r="G38" s="32" t="s">
        <v>4</v>
      </c>
      <c r="H38" s="32" t="s">
        <v>5</v>
      </c>
      <c r="I38" s="32" t="s">
        <v>6</v>
      </c>
      <c r="J38" s="32" t="s">
        <v>7</v>
      </c>
      <c r="K38" s="32" t="s">
        <v>8</v>
      </c>
      <c r="L38" s="32" t="s">
        <v>9</v>
      </c>
      <c r="M38" s="32" t="s">
        <v>10</v>
      </c>
      <c r="N38" s="32" t="s">
        <v>11</v>
      </c>
      <c r="O38" s="32" t="s">
        <v>12</v>
      </c>
      <c r="P38" s="32" t="s">
        <v>13</v>
      </c>
      <c r="Q38" s="32" t="s">
        <v>14</v>
      </c>
      <c r="R38" s="32" t="s">
        <v>15</v>
      </c>
      <c r="S38" s="32" t="s">
        <v>16</v>
      </c>
      <c r="T38" s="32" t="s">
        <v>17</v>
      </c>
      <c r="U38" s="32" t="s">
        <v>18</v>
      </c>
      <c r="V38" s="32" t="s">
        <v>19</v>
      </c>
      <c r="W38" s="32" t="s">
        <v>20</v>
      </c>
      <c r="X38" s="32" t="s">
        <v>21</v>
      </c>
      <c r="Y38" s="32" t="s">
        <v>22</v>
      </c>
      <c r="Z38" s="32" t="s">
        <v>23</v>
      </c>
      <c r="AA38" s="32" t="s">
        <v>24</v>
      </c>
      <c r="AB38" s="33" t="s">
        <v>25</v>
      </c>
    </row>
    <row r="39" spans="2:33">
      <c r="B39" s="34" t="str">
        <f>B4</f>
        <v>01.10.2020</v>
      </c>
      <c r="C39" s="96">
        <f>SUM(E39:AB39)</f>
        <v>-140</v>
      </c>
      <c r="D39" s="96"/>
      <c r="E39" s="35">
        <v>0</v>
      </c>
      <c r="F39" s="36">
        <v>-31</v>
      </c>
      <c r="G39" s="36">
        <v>-23</v>
      </c>
      <c r="H39" s="36">
        <v>-23</v>
      </c>
      <c r="I39" s="36">
        <v>-23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-15</v>
      </c>
      <c r="AB39" s="37">
        <v>-25</v>
      </c>
    </row>
    <row r="40" spans="2:33">
      <c r="B40" s="38" t="str">
        <f t="shared" ref="B40:B69" si="1">B5</f>
        <v>02.10.2020</v>
      </c>
      <c r="C40" s="76">
        <f t="shared" ref="C40:C68" si="2">SUM(E40:AB40)</f>
        <v>-231</v>
      </c>
      <c r="D40" s="77"/>
      <c r="E40" s="35">
        <v>-7</v>
      </c>
      <c r="F40" s="36">
        <v>-33</v>
      </c>
      <c r="G40" s="36">
        <v>-23</v>
      </c>
      <c r="H40" s="36">
        <v>-23</v>
      </c>
      <c r="I40" s="36">
        <v>-23</v>
      </c>
      <c r="J40" s="36">
        <v>-43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-14</v>
      </c>
      <c r="T40" s="36">
        <v>0</v>
      </c>
      <c r="U40" s="36">
        <v>0</v>
      </c>
      <c r="V40" s="36">
        <v>0</v>
      </c>
      <c r="W40" s="36">
        <v>-44</v>
      </c>
      <c r="X40" s="36">
        <v>0</v>
      </c>
      <c r="Y40" s="36">
        <v>0</v>
      </c>
      <c r="Z40" s="36">
        <v>-6</v>
      </c>
      <c r="AA40" s="36">
        <v>0</v>
      </c>
      <c r="AB40" s="37">
        <v>-15</v>
      </c>
    </row>
    <row r="41" spans="2:33">
      <c r="B41" s="38" t="str">
        <f t="shared" si="1"/>
        <v>03.10.2020</v>
      </c>
      <c r="C41" s="76">
        <f t="shared" si="2"/>
        <v>0</v>
      </c>
      <c r="D41" s="77"/>
      <c r="E41" s="35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7">
        <v>0</v>
      </c>
    </row>
    <row r="42" spans="2:33">
      <c r="B42" s="38" t="str">
        <f t="shared" si="1"/>
        <v>04.10.2020</v>
      </c>
      <c r="C42" s="76">
        <f t="shared" si="2"/>
        <v>0</v>
      </c>
      <c r="D42" s="77"/>
      <c r="E42" s="35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37">
        <v>0</v>
      </c>
    </row>
    <row r="43" spans="2:33">
      <c r="B43" s="38" t="str">
        <f t="shared" si="1"/>
        <v>05.10.2020</v>
      </c>
      <c r="C43" s="76">
        <f t="shared" si="2"/>
        <v>-61</v>
      </c>
      <c r="D43" s="77"/>
      <c r="E43" s="35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-18</v>
      </c>
      <c r="N43" s="36">
        <v>-20</v>
      </c>
      <c r="O43" s="36">
        <v>-16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-7</v>
      </c>
      <c r="Z43" s="36">
        <v>0</v>
      </c>
      <c r="AA43" s="36">
        <v>0</v>
      </c>
      <c r="AB43" s="37">
        <v>0</v>
      </c>
    </row>
    <row r="44" spans="2:33">
      <c r="B44" s="38" t="str">
        <f t="shared" si="1"/>
        <v>06.10.2020</v>
      </c>
      <c r="C44" s="76">
        <f t="shared" si="2"/>
        <v>-140</v>
      </c>
      <c r="D44" s="77"/>
      <c r="E44" s="35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-10</v>
      </c>
      <c r="X44" s="36">
        <v>0</v>
      </c>
      <c r="Y44" s="36">
        <v>-30</v>
      </c>
      <c r="Z44" s="36">
        <v>-50</v>
      </c>
      <c r="AA44" s="36">
        <v>-50</v>
      </c>
      <c r="AB44" s="37">
        <v>0</v>
      </c>
    </row>
    <row r="45" spans="2:33" ht="16.5" customHeight="1">
      <c r="B45" s="38" t="str">
        <f t="shared" si="1"/>
        <v>07.10.2020</v>
      </c>
      <c r="C45" s="76">
        <f t="shared" si="2"/>
        <v>-20</v>
      </c>
      <c r="D45" s="77"/>
      <c r="E45" s="35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-9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7">
        <v>-11</v>
      </c>
    </row>
    <row r="46" spans="2:33">
      <c r="B46" s="38" t="str">
        <f t="shared" si="1"/>
        <v>08.10.2020</v>
      </c>
      <c r="C46" s="76">
        <f t="shared" si="2"/>
        <v>0</v>
      </c>
      <c r="D46" s="77"/>
      <c r="E46" s="35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7">
        <v>0</v>
      </c>
    </row>
    <row r="47" spans="2:33">
      <c r="B47" s="38" t="str">
        <f t="shared" si="1"/>
        <v>09.10.2020</v>
      </c>
      <c r="C47" s="76">
        <f t="shared" si="2"/>
        <v>-141</v>
      </c>
      <c r="D47" s="77"/>
      <c r="E47" s="35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-34</v>
      </c>
      <c r="T47" s="36">
        <v>-28</v>
      </c>
      <c r="U47" s="36">
        <v>0</v>
      </c>
      <c r="V47" s="36">
        <v>-10</v>
      </c>
      <c r="W47" s="36">
        <v>-32</v>
      </c>
      <c r="X47" s="36">
        <v>0</v>
      </c>
      <c r="Y47" s="36">
        <v>-21</v>
      </c>
      <c r="Z47" s="36">
        <v>-16</v>
      </c>
      <c r="AA47" s="36">
        <v>0</v>
      </c>
      <c r="AB47" s="37">
        <v>0</v>
      </c>
    </row>
    <row r="48" spans="2:33">
      <c r="B48" s="38" t="str">
        <f t="shared" si="1"/>
        <v>10.10.2020</v>
      </c>
      <c r="C48" s="76">
        <f t="shared" si="2"/>
        <v>-97</v>
      </c>
      <c r="D48" s="77"/>
      <c r="E48" s="35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-5</v>
      </c>
      <c r="R48" s="36">
        <v>-22</v>
      </c>
      <c r="S48" s="36">
        <v>0</v>
      </c>
      <c r="T48" s="36">
        <v>0</v>
      </c>
      <c r="U48" s="36">
        <v>-23</v>
      </c>
      <c r="V48" s="36">
        <v>-47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7">
        <v>0</v>
      </c>
    </row>
    <row r="49" spans="2:28">
      <c r="B49" s="38" t="str">
        <f t="shared" si="1"/>
        <v>11.10.2020</v>
      </c>
      <c r="C49" s="76">
        <f t="shared" si="2"/>
        <v>-15</v>
      </c>
      <c r="D49" s="77"/>
      <c r="E49" s="35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>
        <v>-15</v>
      </c>
      <c r="X49" s="36">
        <v>0</v>
      </c>
      <c r="Y49" s="36">
        <v>0</v>
      </c>
      <c r="Z49" s="36">
        <v>0</v>
      </c>
      <c r="AA49" s="36">
        <v>0</v>
      </c>
      <c r="AB49" s="37">
        <v>0</v>
      </c>
    </row>
    <row r="50" spans="2:28">
      <c r="B50" s="38" t="str">
        <f t="shared" si="1"/>
        <v>12.10.2020</v>
      </c>
      <c r="C50" s="76">
        <f t="shared" si="2"/>
        <v>-146</v>
      </c>
      <c r="D50" s="77"/>
      <c r="E50" s="35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-5</v>
      </c>
      <c r="Z50" s="36">
        <v>-41</v>
      </c>
      <c r="AA50" s="36">
        <v>-50</v>
      </c>
      <c r="AB50" s="37">
        <v>-50</v>
      </c>
    </row>
    <row r="51" spans="2:28">
      <c r="B51" s="38" t="str">
        <f t="shared" si="1"/>
        <v>13.10.2020</v>
      </c>
      <c r="C51" s="76">
        <f t="shared" si="2"/>
        <v>-156</v>
      </c>
      <c r="D51" s="77"/>
      <c r="E51" s="35">
        <v>-28</v>
      </c>
      <c r="F51" s="36">
        <v>-20</v>
      </c>
      <c r="G51" s="36">
        <v>0</v>
      </c>
      <c r="H51" s="36">
        <v>0</v>
      </c>
      <c r="I51" s="36">
        <v>0</v>
      </c>
      <c r="J51" s="36">
        <v>-24</v>
      </c>
      <c r="K51" s="36">
        <v>-20</v>
      </c>
      <c r="L51" s="36">
        <v>-16</v>
      </c>
      <c r="M51" s="36">
        <v>0</v>
      </c>
      <c r="N51" s="36">
        <v>0</v>
      </c>
      <c r="O51" s="36">
        <v>0</v>
      </c>
      <c r="P51" s="36">
        <v>0</v>
      </c>
      <c r="Q51" s="36">
        <v>-26</v>
      </c>
      <c r="R51" s="36">
        <v>-22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7">
        <v>0</v>
      </c>
    </row>
    <row r="52" spans="2:28">
      <c r="B52" s="38" t="str">
        <f t="shared" si="1"/>
        <v>14.10.2020</v>
      </c>
      <c r="C52" s="76">
        <f t="shared" si="2"/>
        <v>-140</v>
      </c>
      <c r="D52" s="77"/>
      <c r="E52" s="35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-50</v>
      </c>
      <c r="T52" s="36">
        <v>-50</v>
      </c>
      <c r="U52" s="36">
        <v>0</v>
      </c>
      <c r="V52" s="36">
        <v>0</v>
      </c>
      <c r="W52" s="36">
        <v>-36</v>
      </c>
      <c r="X52" s="36">
        <v>0</v>
      </c>
      <c r="Y52" s="36">
        <v>0</v>
      </c>
      <c r="Z52" s="36">
        <v>0</v>
      </c>
      <c r="AA52" s="36">
        <v>0</v>
      </c>
      <c r="AB52" s="37">
        <v>-4</v>
      </c>
    </row>
    <row r="53" spans="2:28" ht="15.75" customHeight="1">
      <c r="B53" s="38" t="str">
        <f t="shared" si="1"/>
        <v>15.10.2020</v>
      </c>
      <c r="C53" s="76">
        <f t="shared" si="2"/>
        <v>-275</v>
      </c>
      <c r="D53" s="77"/>
      <c r="E53" s="35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-37</v>
      </c>
      <c r="V53" s="36">
        <v>-23</v>
      </c>
      <c r="W53" s="36">
        <v>-17</v>
      </c>
      <c r="X53" s="36">
        <v>-50</v>
      </c>
      <c r="Y53" s="36">
        <v>-50</v>
      </c>
      <c r="Z53" s="36">
        <v>-50</v>
      </c>
      <c r="AA53" s="36">
        <v>-32</v>
      </c>
      <c r="AB53" s="37">
        <v>-16</v>
      </c>
    </row>
    <row r="54" spans="2:28">
      <c r="B54" s="38" t="str">
        <f t="shared" si="1"/>
        <v>16.10.2020</v>
      </c>
      <c r="C54" s="76">
        <f t="shared" si="2"/>
        <v>0</v>
      </c>
      <c r="D54" s="77"/>
      <c r="E54" s="35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7">
        <v>0</v>
      </c>
    </row>
    <row r="55" spans="2:28">
      <c r="B55" s="38" t="str">
        <f t="shared" si="1"/>
        <v>17.10.2020</v>
      </c>
      <c r="C55" s="76">
        <f t="shared" si="2"/>
        <v>-47</v>
      </c>
      <c r="D55" s="77"/>
      <c r="E55" s="35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-19</v>
      </c>
      <c r="V55" s="36">
        <v>-28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7">
        <v>0</v>
      </c>
    </row>
    <row r="56" spans="2:28">
      <c r="B56" s="38" t="str">
        <f t="shared" si="1"/>
        <v>18.10.2020</v>
      </c>
      <c r="C56" s="76">
        <f t="shared" si="2"/>
        <v>-246</v>
      </c>
      <c r="D56" s="77"/>
      <c r="E56" s="35">
        <v>-15</v>
      </c>
      <c r="F56" s="36">
        <v>-20</v>
      </c>
      <c r="G56" s="36">
        <v>-20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-12</v>
      </c>
      <c r="O56" s="36">
        <v>-10</v>
      </c>
      <c r="P56" s="36">
        <v>-15</v>
      </c>
      <c r="Q56" s="36">
        <v>-15</v>
      </c>
      <c r="R56" s="36">
        <v>-38</v>
      </c>
      <c r="S56" s="36">
        <v>-15</v>
      </c>
      <c r="T56" s="36">
        <v>-15</v>
      </c>
      <c r="U56" s="36">
        <v>-27</v>
      </c>
      <c r="V56" s="36">
        <v>-17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7">
        <v>-27</v>
      </c>
    </row>
    <row r="57" spans="2:28">
      <c r="B57" s="38" t="str">
        <f t="shared" si="1"/>
        <v>19.10.2020</v>
      </c>
      <c r="C57" s="76">
        <f t="shared" si="2"/>
        <v>-518</v>
      </c>
      <c r="D57" s="77"/>
      <c r="E57" s="35">
        <v>-34</v>
      </c>
      <c r="F57" s="36">
        <v>-30</v>
      </c>
      <c r="G57" s="36">
        <v>-30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-8</v>
      </c>
      <c r="N57" s="36">
        <v>-10</v>
      </c>
      <c r="O57" s="36">
        <v>-10</v>
      </c>
      <c r="P57" s="36">
        <v>-10</v>
      </c>
      <c r="Q57" s="36">
        <v>-10</v>
      </c>
      <c r="R57" s="36">
        <v>-10</v>
      </c>
      <c r="S57" s="36">
        <v>-50</v>
      </c>
      <c r="T57" s="36">
        <v>-50</v>
      </c>
      <c r="U57" s="36">
        <v>-50</v>
      </c>
      <c r="V57" s="36">
        <v>-50</v>
      </c>
      <c r="W57" s="36">
        <v>-50</v>
      </c>
      <c r="X57" s="36">
        <v>-50</v>
      </c>
      <c r="Y57" s="36">
        <v>-32</v>
      </c>
      <c r="Z57" s="36">
        <v>-17</v>
      </c>
      <c r="AA57" s="36">
        <v>-17</v>
      </c>
      <c r="AB57" s="37">
        <v>0</v>
      </c>
    </row>
    <row r="58" spans="2:28">
      <c r="B58" s="38" t="str">
        <f t="shared" si="1"/>
        <v>20.10.2020</v>
      </c>
      <c r="C58" s="76">
        <f t="shared" si="2"/>
        <v>-64</v>
      </c>
      <c r="D58" s="77"/>
      <c r="E58" s="35">
        <v>0</v>
      </c>
      <c r="F58" s="36">
        <v>0</v>
      </c>
      <c r="G58" s="36">
        <v>-26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-38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7">
        <v>0</v>
      </c>
    </row>
    <row r="59" spans="2:28">
      <c r="B59" s="38" t="str">
        <f t="shared" si="1"/>
        <v>21.10.2020</v>
      </c>
      <c r="C59" s="76">
        <f t="shared" si="2"/>
        <v>-181</v>
      </c>
      <c r="D59" s="77"/>
      <c r="E59" s="35">
        <v>-28</v>
      </c>
      <c r="F59" s="36">
        <v>-20</v>
      </c>
      <c r="G59" s="36">
        <v>-20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-18</v>
      </c>
      <c r="Q59" s="36">
        <v>0</v>
      </c>
      <c r="R59" s="36">
        <v>0</v>
      </c>
      <c r="S59" s="36">
        <v>0</v>
      </c>
      <c r="T59" s="36">
        <v>-23</v>
      </c>
      <c r="U59" s="36">
        <v>-50</v>
      </c>
      <c r="V59" s="36">
        <v>-22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7">
        <v>0</v>
      </c>
    </row>
    <row r="60" spans="2:28">
      <c r="B60" s="38" t="str">
        <f t="shared" si="1"/>
        <v>22.10.2020</v>
      </c>
      <c r="C60" s="76">
        <f t="shared" si="2"/>
        <v>-208</v>
      </c>
      <c r="D60" s="77"/>
      <c r="E60" s="35">
        <v>0</v>
      </c>
      <c r="F60" s="36">
        <v>0</v>
      </c>
      <c r="G60" s="36">
        <v>-20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-37</v>
      </c>
      <c r="R60" s="36">
        <v>-33</v>
      </c>
      <c r="S60" s="36">
        <v>-29</v>
      </c>
      <c r="T60" s="36">
        <v>-13</v>
      </c>
      <c r="U60" s="36">
        <v>-29</v>
      </c>
      <c r="V60" s="36">
        <v>-47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7">
        <v>0</v>
      </c>
    </row>
    <row r="61" spans="2:28">
      <c r="B61" s="38" t="str">
        <f t="shared" si="1"/>
        <v>23.10.2020</v>
      </c>
      <c r="C61" s="76">
        <f t="shared" si="2"/>
        <v>-190</v>
      </c>
      <c r="D61" s="77"/>
      <c r="E61" s="35">
        <v>-9</v>
      </c>
      <c r="F61" s="36">
        <v>-20</v>
      </c>
      <c r="G61" s="36">
        <v>-20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-14</v>
      </c>
      <c r="N61" s="36">
        <v>-30</v>
      </c>
      <c r="O61" s="36">
        <v>0</v>
      </c>
      <c r="P61" s="36">
        <v>0</v>
      </c>
      <c r="Q61" s="36">
        <v>0</v>
      </c>
      <c r="R61" s="36">
        <v>-22</v>
      </c>
      <c r="S61" s="36">
        <v>-11</v>
      </c>
      <c r="T61" s="36">
        <v>0</v>
      </c>
      <c r="U61" s="36">
        <v>-26</v>
      </c>
      <c r="V61" s="36">
        <v>-38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7">
        <v>0</v>
      </c>
    </row>
    <row r="62" spans="2:28">
      <c r="B62" s="38" t="str">
        <f t="shared" si="1"/>
        <v>24.10.2020</v>
      </c>
      <c r="C62" s="76">
        <f t="shared" si="2"/>
        <v>-14</v>
      </c>
      <c r="D62" s="77"/>
      <c r="E62" s="35">
        <v>0</v>
      </c>
      <c r="F62" s="36">
        <v>0</v>
      </c>
      <c r="G62" s="36">
        <v>-14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7">
        <v>0</v>
      </c>
    </row>
    <row r="63" spans="2:28">
      <c r="B63" s="38" t="str">
        <f t="shared" si="1"/>
        <v>25.10.2020</v>
      </c>
      <c r="C63" s="76">
        <f t="shared" si="2"/>
        <v>-54</v>
      </c>
      <c r="D63" s="77"/>
      <c r="E63" s="35">
        <v>0</v>
      </c>
      <c r="F63" s="36">
        <v>-15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-13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7">
        <v>-26</v>
      </c>
    </row>
    <row r="64" spans="2:28">
      <c r="B64" s="38" t="str">
        <f t="shared" si="1"/>
        <v>26.10.2020</v>
      </c>
      <c r="C64" s="76">
        <f t="shared" si="2"/>
        <v>-75</v>
      </c>
      <c r="D64" s="77"/>
      <c r="E64" s="35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-29</v>
      </c>
      <c r="L64" s="36">
        <v>-46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7">
        <v>0</v>
      </c>
    </row>
    <row r="65" spans="2:28">
      <c r="B65" s="38" t="str">
        <f t="shared" si="1"/>
        <v>27.10.2020</v>
      </c>
      <c r="C65" s="76">
        <f t="shared" si="2"/>
        <v>0</v>
      </c>
      <c r="D65" s="77"/>
      <c r="E65" s="35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7">
        <v>0</v>
      </c>
    </row>
    <row r="66" spans="2:28">
      <c r="B66" s="38" t="str">
        <f t="shared" si="1"/>
        <v>28.10.2020</v>
      </c>
      <c r="C66" s="76">
        <f t="shared" si="2"/>
        <v>-57</v>
      </c>
      <c r="D66" s="77"/>
      <c r="E66" s="35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-3</v>
      </c>
      <c r="R66" s="36">
        <v>-50</v>
      </c>
      <c r="S66" s="36">
        <v>-4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7">
        <v>0</v>
      </c>
    </row>
    <row r="67" spans="2:28">
      <c r="B67" s="38" t="str">
        <f t="shared" si="1"/>
        <v>29.10.2020</v>
      </c>
      <c r="C67" s="76">
        <f t="shared" si="2"/>
        <v>-115</v>
      </c>
      <c r="D67" s="77"/>
      <c r="E67" s="35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-50</v>
      </c>
      <c r="T67" s="36">
        <v>-43</v>
      </c>
      <c r="U67" s="36">
        <v>0</v>
      </c>
      <c r="V67" s="36">
        <v>-22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7">
        <v>0</v>
      </c>
    </row>
    <row r="68" spans="2:28">
      <c r="B68" s="38" t="str">
        <f t="shared" si="1"/>
        <v>30.10.2020</v>
      </c>
      <c r="C68" s="76">
        <f t="shared" si="2"/>
        <v>-438</v>
      </c>
      <c r="D68" s="77"/>
      <c r="E68" s="35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-15</v>
      </c>
      <c r="N68" s="36">
        <v>-15</v>
      </c>
      <c r="O68" s="36">
        <v>-15</v>
      </c>
      <c r="P68" s="36">
        <v>-15</v>
      </c>
      <c r="Q68" s="36">
        <v>-15</v>
      </c>
      <c r="R68" s="36">
        <v>-15</v>
      </c>
      <c r="S68" s="36">
        <v>-50</v>
      </c>
      <c r="T68" s="36">
        <v>-50</v>
      </c>
      <c r="U68" s="36">
        <v>-50</v>
      </c>
      <c r="V68" s="36">
        <v>-29</v>
      </c>
      <c r="W68" s="36">
        <v>0</v>
      </c>
      <c r="X68" s="36">
        <v>0</v>
      </c>
      <c r="Y68" s="36">
        <v>-19</v>
      </c>
      <c r="Z68" s="36">
        <v>-50</v>
      </c>
      <c r="AA68" s="36">
        <v>-50</v>
      </c>
      <c r="AB68" s="37">
        <v>-50</v>
      </c>
    </row>
    <row r="69" spans="2:28">
      <c r="B69" s="39" t="str">
        <f t="shared" si="1"/>
        <v>31.10.2020</v>
      </c>
      <c r="C69" s="78">
        <f>SUM(E69:AB69)</f>
        <v>-289</v>
      </c>
      <c r="D69" s="79"/>
      <c r="E69" s="35">
        <v>-23</v>
      </c>
      <c r="F69" s="36">
        <v>-3</v>
      </c>
      <c r="G69" s="36">
        <v>-19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-11</v>
      </c>
      <c r="N69" s="36">
        <v>0</v>
      </c>
      <c r="O69" s="36">
        <v>-6</v>
      </c>
      <c r="P69" s="36">
        <v>-32</v>
      </c>
      <c r="Q69" s="36">
        <v>-40</v>
      </c>
      <c r="R69" s="36">
        <v>-40</v>
      </c>
      <c r="S69" s="36">
        <v>-5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-14</v>
      </c>
      <c r="Z69" s="36">
        <v>-50</v>
      </c>
      <c r="AA69" s="36">
        <v>-26</v>
      </c>
      <c r="AB69" s="37">
        <v>-20</v>
      </c>
    </row>
    <row r="72" spans="2:28" ht="29.25" customHeight="1">
      <c r="B72" s="80" t="s">
        <v>38</v>
      </c>
      <c r="C72" s="82" t="s">
        <v>39</v>
      </c>
      <c r="D72" s="83"/>
      <c r="E72" s="86" t="s">
        <v>80</v>
      </c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8"/>
    </row>
    <row r="73" spans="2:28" ht="15.75" customHeight="1" thickBot="1">
      <c r="B73" s="81"/>
      <c r="C73" s="84"/>
      <c r="D73" s="85"/>
      <c r="E73" s="31" t="s">
        <v>2</v>
      </c>
      <c r="F73" s="32" t="s">
        <v>3</v>
      </c>
      <c r="G73" s="32" t="s">
        <v>4</v>
      </c>
      <c r="H73" s="32" t="s">
        <v>5</v>
      </c>
      <c r="I73" s="32" t="s">
        <v>6</v>
      </c>
      <c r="J73" s="32" t="s">
        <v>7</v>
      </c>
      <c r="K73" s="32" t="s">
        <v>8</v>
      </c>
      <c r="L73" s="32" t="s">
        <v>9</v>
      </c>
      <c r="M73" s="32" t="s">
        <v>10</v>
      </c>
      <c r="N73" s="32" t="s">
        <v>11</v>
      </c>
      <c r="O73" s="32" t="s">
        <v>12</v>
      </c>
      <c r="P73" s="32" t="s">
        <v>13</v>
      </c>
      <c r="Q73" s="32" t="s">
        <v>14</v>
      </c>
      <c r="R73" s="32" t="s">
        <v>15</v>
      </c>
      <c r="S73" s="32" t="s">
        <v>16</v>
      </c>
      <c r="T73" s="32" t="s">
        <v>17</v>
      </c>
      <c r="U73" s="32" t="s">
        <v>18</v>
      </c>
      <c r="V73" s="32" t="s">
        <v>19</v>
      </c>
      <c r="W73" s="32" t="s">
        <v>20</v>
      </c>
      <c r="X73" s="32" t="s">
        <v>21</v>
      </c>
      <c r="Y73" s="32" t="s">
        <v>22</v>
      </c>
      <c r="Z73" s="32" t="s">
        <v>23</v>
      </c>
      <c r="AA73" s="32" t="s">
        <v>24</v>
      </c>
      <c r="AB73" s="33" t="s">
        <v>25</v>
      </c>
    </row>
    <row r="74" spans="2:28">
      <c r="B74" s="40" t="str">
        <f>B39</f>
        <v>01.10.2020</v>
      </c>
      <c r="C74" s="41">
        <f>SUMIF(E74:AB74,"&gt;0")</f>
        <v>69</v>
      </c>
      <c r="D74" s="42">
        <f>SUMIF(F74:AC74,"&lt;0")</f>
        <v>-140</v>
      </c>
      <c r="E74" s="43">
        <f>E4+E39</f>
        <v>0</v>
      </c>
      <c r="F74" s="44">
        <f t="shared" ref="F74:AB74" si="3">F4+F39</f>
        <v>-31</v>
      </c>
      <c r="G74" s="44">
        <f t="shared" si="3"/>
        <v>-23</v>
      </c>
      <c r="H74" s="44">
        <f t="shared" si="3"/>
        <v>-23</v>
      </c>
      <c r="I74" s="44">
        <f t="shared" si="3"/>
        <v>-23</v>
      </c>
      <c r="J74" s="44">
        <f t="shared" si="3"/>
        <v>0</v>
      </c>
      <c r="K74" s="44">
        <f t="shared" si="3"/>
        <v>0</v>
      </c>
      <c r="L74" s="44">
        <f t="shared" si="3"/>
        <v>0</v>
      </c>
      <c r="M74" s="44">
        <f t="shared" si="3"/>
        <v>0</v>
      </c>
      <c r="N74" s="44">
        <f t="shared" si="3"/>
        <v>0</v>
      </c>
      <c r="O74" s="44">
        <f t="shared" si="3"/>
        <v>0</v>
      </c>
      <c r="P74" s="44">
        <f t="shared" si="3"/>
        <v>0</v>
      </c>
      <c r="Q74" s="44">
        <f t="shared" si="3"/>
        <v>0</v>
      </c>
      <c r="R74" s="44">
        <f t="shared" si="3"/>
        <v>0</v>
      </c>
      <c r="S74" s="44">
        <f t="shared" si="3"/>
        <v>31</v>
      </c>
      <c r="T74" s="44">
        <f t="shared" si="3"/>
        <v>38</v>
      </c>
      <c r="U74" s="44">
        <f t="shared" si="3"/>
        <v>0</v>
      </c>
      <c r="V74" s="44">
        <f t="shared" si="3"/>
        <v>0</v>
      </c>
      <c r="W74" s="44">
        <f t="shared" si="3"/>
        <v>0</v>
      </c>
      <c r="X74" s="44">
        <f t="shared" si="3"/>
        <v>0</v>
      </c>
      <c r="Y74" s="44">
        <f t="shared" si="3"/>
        <v>0</v>
      </c>
      <c r="Z74" s="44">
        <f t="shared" si="3"/>
        <v>0</v>
      </c>
      <c r="AA74" s="44">
        <f t="shared" si="3"/>
        <v>-15</v>
      </c>
      <c r="AB74" s="45">
        <f t="shared" si="3"/>
        <v>-25</v>
      </c>
    </row>
    <row r="75" spans="2:28">
      <c r="B75" s="46" t="str">
        <f t="shared" ref="B75:B104" si="4">B40</f>
        <v>02.10.2020</v>
      </c>
      <c r="C75" s="47">
        <f t="shared" ref="C75:C104" si="5">SUMIF(E75:AB75,"&gt;0")</f>
        <v>0</v>
      </c>
      <c r="D75" s="48">
        <f t="shared" ref="D75:D104" si="6">SUMIF(F75:AC75,"&lt;0")</f>
        <v>-224</v>
      </c>
      <c r="E75" s="35">
        <f t="shared" ref="E75:AB85" si="7">E5+E40</f>
        <v>-7</v>
      </c>
      <c r="F75" s="36">
        <f t="shared" si="7"/>
        <v>-33</v>
      </c>
      <c r="G75" s="36">
        <f t="shared" si="7"/>
        <v>-23</v>
      </c>
      <c r="H75" s="36">
        <f t="shared" si="7"/>
        <v>-23</v>
      </c>
      <c r="I75" s="36">
        <f t="shared" si="7"/>
        <v>-23</v>
      </c>
      <c r="J75" s="36">
        <f t="shared" si="7"/>
        <v>-43</v>
      </c>
      <c r="K75" s="36">
        <f t="shared" si="7"/>
        <v>0</v>
      </c>
      <c r="L75" s="36">
        <f t="shared" si="7"/>
        <v>0</v>
      </c>
      <c r="M75" s="36">
        <f t="shared" si="7"/>
        <v>0</v>
      </c>
      <c r="N75" s="36">
        <f t="shared" si="7"/>
        <v>0</v>
      </c>
      <c r="O75" s="36">
        <f t="shared" si="7"/>
        <v>0</v>
      </c>
      <c r="P75" s="36">
        <f t="shared" si="7"/>
        <v>0</v>
      </c>
      <c r="Q75" s="36">
        <f t="shared" si="7"/>
        <v>0</v>
      </c>
      <c r="R75" s="36">
        <f t="shared" si="7"/>
        <v>0</v>
      </c>
      <c r="S75" s="36">
        <f t="shared" si="7"/>
        <v>-14</v>
      </c>
      <c r="T75" s="36">
        <f t="shared" si="7"/>
        <v>0</v>
      </c>
      <c r="U75" s="36">
        <f t="shared" si="7"/>
        <v>0</v>
      </c>
      <c r="V75" s="36">
        <f t="shared" si="7"/>
        <v>0</v>
      </c>
      <c r="W75" s="36">
        <f t="shared" si="7"/>
        <v>-44</v>
      </c>
      <c r="X75" s="36">
        <f t="shared" si="7"/>
        <v>0</v>
      </c>
      <c r="Y75" s="36">
        <f t="shared" si="7"/>
        <v>0</v>
      </c>
      <c r="Z75" s="36">
        <f t="shared" si="7"/>
        <v>-6</v>
      </c>
      <c r="AA75" s="36">
        <f t="shared" si="7"/>
        <v>0</v>
      </c>
      <c r="AB75" s="37">
        <f t="shared" si="7"/>
        <v>-15</v>
      </c>
    </row>
    <row r="76" spans="2:28">
      <c r="B76" s="46" t="str">
        <f t="shared" si="4"/>
        <v>03.10.2020</v>
      </c>
      <c r="C76" s="47">
        <f t="shared" si="5"/>
        <v>158</v>
      </c>
      <c r="D76" s="48">
        <f t="shared" si="6"/>
        <v>0</v>
      </c>
      <c r="E76" s="35">
        <f t="shared" si="7"/>
        <v>0</v>
      </c>
      <c r="F76" s="36">
        <f t="shared" si="7"/>
        <v>0</v>
      </c>
      <c r="G76" s="36">
        <f t="shared" si="7"/>
        <v>0</v>
      </c>
      <c r="H76" s="36">
        <f t="shared" si="7"/>
        <v>0</v>
      </c>
      <c r="I76" s="36">
        <f t="shared" si="7"/>
        <v>0</v>
      </c>
      <c r="J76" s="36">
        <f t="shared" si="7"/>
        <v>0</v>
      </c>
      <c r="K76" s="36">
        <f t="shared" si="7"/>
        <v>0</v>
      </c>
      <c r="L76" s="36">
        <f t="shared" si="7"/>
        <v>0</v>
      </c>
      <c r="M76" s="36">
        <f t="shared" si="7"/>
        <v>0</v>
      </c>
      <c r="N76" s="36">
        <f t="shared" si="7"/>
        <v>0</v>
      </c>
      <c r="O76" s="36">
        <f t="shared" si="7"/>
        <v>0</v>
      </c>
      <c r="P76" s="36">
        <f t="shared" si="7"/>
        <v>0</v>
      </c>
      <c r="Q76" s="36">
        <f t="shared" si="7"/>
        <v>0</v>
      </c>
      <c r="R76" s="36">
        <f t="shared" si="7"/>
        <v>0</v>
      </c>
      <c r="S76" s="36">
        <f t="shared" si="7"/>
        <v>16</v>
      </c>
      <c r="T76" s="36">
        <f t="shared" si="7"/>
        <v>0</v>
      </c>
      <c r="U76" s="36">
        <f t="shared" si="7"/>
        <v>0</v>
      </c>
      <c r="V76" s="36">
        <f t="shared" si="7"/>
        <v>0</v>
      </c>
      <c r="W76" s="36">
        <f t="shared" si="7"/>
        <v>30</v>
      </c>
      <c r="X76" s="36">
        <f t="shared" si="7"/>
        <v>25</v>
      </c>
      <c r="Y76" s="36">
        <f t="shared" si="7"/>
        <v>25</v>
      </c>
      <c r="Z76" s="36">
        <f t="shared" si="7"/>
        <v>0</v>
      </c>
      <c r="AA76" s="36">
        <f t="shared" si="7"/>
        <v>34</v>
      </c>
      <c r="AB76" s="37">
        <f t="shared" si="7"/>
        <v>28</v>
      </c>
    </row>
    <row r="77" spans="2:28">
      <c r="B77" s="46" t="str">
        <f t="shared" si="4"/>
        <v>04.10.2020</v>
      </c>
      <c r="C77" s="47">
        <f t="shared" si="5"/>
        <v>298</v>
      </c>
      <c r="D77" s="48">
        <f t="shared" si="6"/>
        <v>0</v>
      </c>
      <c r="E77" s="35">
        <f t="shared" si="7"/>
        <v>0</v>
      </c>
      <c r="F77" s="36">
        <f t="shared" si="7"/>
        <v>0</v>
      </c>
      <c r="G77" s="36">
        <f t="shared" si="7"/>
        <v>0</v>
      </c>
      <c r="H77" s="36">
        <f t="shared" si="7"/>
        <v>0</v>
      </c>
      <c r="I77" s="36">
        <f t="shared" si="7"/>
        <v>0</v>
      </c>
      <c r="J77" s="36">
        <f t="shared" si="7"/>
        <v>0</v>
      </c>
      <c r="K77" s="36">
        <f t="shared" si="7"/>
        <v>0</v>
      </c>
      <c r="L77" s="36">
        <f t="shared" si="7"/>
        <v>0</v>
      </c>
      <c r="M77" s="36">
        <f t="shared" si="7"/>
        <v>0</v>
      </c>
      <c r="N77" s="36">
        <f t="shared" si="7"/>
        <v>16</v>
      </c>
      <c r="O77" s="36">
        <f t="shared" si="7"/>
        <v>14</v>
      </c>
      <c r="P77" s="36">
        <f t="shared" si="7"/>
        <v>25</v>
      </c>
      <c r="Q77" s="36">
        <f t="shared" si="7"/>
        <v>73</v>
      </c>
      <c r="R77" s="36">
        <f t="shared" si="7"/>
        <v>73</v>
      </c>
      <c r="S77" s="36">
        <f t="shared" si="7"/>
        <v>45</v>
      </c>
      <c r="T77" s="36">
        <f t="shared" si="7"/>
        <v>27</v>
      </c>
      <c r="U77" s="36">
        <f t="shared" si="7"/>
        <v>0</v>
      </c>
      <c r="V77" s="36">
        <f t="shared" si="7"/>
        <v>0</v>
      </c>
      <c r="W77" s="36">
        <f t="shared" si="7"/>
        <v>5</v>
      </c>
      <c r="X77" s="36">
        <f t="shared" si="7"/>
        <v>20</v>
      </c>
      <c r="Y77" s="36">
        <f t="shared" si="7"/>
        <v>0</v>
      </c>
      <c r="Z77" s="36">
        <f t="shared" si="7"/>
        <v>0</v>
      </c>
      <c r="AA77" s="36">
        <f t="shared" si="7"/>
        <v>0</v>
      </c>
      <c r="AB77" s="37">
        <f t="shared" si="7"/>
        <v>0</v>
      </c>
    </row>
    <row r="78" spans="2:28">
      <c r="B78" s="46" t="str">
        <f t="shared" si="4"/>
        <v>05.10.2020</v>
      </c>
      <c r="C78" s="47">
        <f t="shared" si="5"/>
        <v>89</v>
      </c>
      <c r="D78" s="48">
        <f t="shared" si="6"/>
        <v>-61</v>
      </c>
      <c r="E78" s="35">
        <f t="shared" si="7"/>
        <v>0</v>
      </c>
      <c r="F78" s="36">
        <f t="shared" si="7"/>
        <v>0</v>
      </c>
      <c r="G78" s="36">
        <f t="shared" si="7"/>
        <v>0</v>
      </c>
      <c r="H78" s="36">
        <f t="shared" si="7"/>
        <v>0</v>
      </c>
      <c r="I78" s="36">
        <f t="shared" si="7"/>
        <v>0</v>
      </c>
      <c r="J78" s="36">
        <f t="shared" si="7"/>
        <v>0</v>
      </c>
      <c r="K78" s="36">
        <f t="shared" si="7"/>
        <v>0</v>
      </c>
      <c r="L78" s="36">
        <f t="shared" si="7"/>
        <v>0</v>
      </c>
      <c r="M78" s="36">
        <f t="shared" si="7"/>
        <v>-18</v>
      </c>
      <c r="N78" s="36">
        <f t="shared" si="7"/>
        <v>-20</v>
      </c>
      <c r="O78" s="36">
        <f t="shared" si="7"/>
        <v>-16</v>
      </c>
      <c r="P78" s="36">
        <f t="shared" si="7"/>
        <v>0</v>
      </c>
      <c r="Q78" s="36">
        <f t="shared" si="7"/>
        <v>0</v>
      </c>
      <c r="R78" s="36">
        <f t="shared" si="7"/>
        <v>0</v>
      </c>
      <c r="S78" s="36">
        <f t="shared" si="7"/>
        <v>25</v>
      </c>
      <c r="T78" s="36">
        <f t="shared" si="7"/>
        <v>42</v>
      </c>
      <c r="U78" s="36">
        <f t="shared" si="7"/>
        <v>0</v>
      </c>
      <c r="V78" s="36">
        <f t="shared" si="7"/>
        <v>0</v>
      </c>
      <c r="W78" s="36">
        <f t="shared" si="7"/>
        <v>0</v>
      </c>
      <c r="X78" s="36">
        <f t="shared" si="7"/>
        <v>0</v>
      </c>
      <c r="Y78" s="36">
        <f t="shared" si="7"/>
        <v>-7</v>
      </c>
      <c r="Z78" s="36">
        <f t="shared" si="7"/>
        <v>0</v>
      </c>
      <c r="AA78" s="36">
        <f t="shared" si="7"/>
        <v>22</v>
      </c>
      <c r="AB78" s="37">
        <f t="shared" si="7"/>
        <v>0</v>
      </c>
    </row>
    <row r="79" spans="2:28">
      <c r="B79" s="46" t="str">
        <f t="shared" si="4"/>
        <v>06.10.2020</v>
      </c>
      <c r="C79" s="47">
        <f t="shared" si="5"/>
        <v>161</v>
      </c>
      <c r="D79" s="48">
        <f t="shared" si="6"/>
        <v>-140</v>
      </c>
      <c r="E79" s="35">
        <f t="shared" si="7"/>
        <v>0</v>
      </c>
      <c r="F79" s="36">
        <f t="shared" si="7"/>
        <v>0</v>
      </c>
      <c r="G79" s="36">
        <f t="shared" si="7"/>
        <v>0</v>
      </c>
      <c r="H79" s="36">
        <f t="shared" si="7"/>
        <v>0</v>
      </c>
      <c r="I79" s="36">
        <f t="shared" si="7"/>
        <v>0</v>
      </c>
      <c r="J79" s="36">
        <f t="shared" si="7"/>
        <v>0</v>
      </c>
      <c r="K79" s="36">
        <f t="shared" si="7"/>
        <v>0</v>
      </c>
      <c r="L79" s="36">
        <f t="shared" si="7"/>
        <v>0</v>
      </c>
      <c r="M79" s="36">
        <f t="shared" si="7"/>
        <v>0</v>
      </c>
      <c r="N79" s="36">
        <f t="shared" si="7"/>
        <v>0</v>
      </c>
      <c r="O79" s="36">
        <f t="shared" si="7"/>
        <v>1</v>
      </c>
      <c r="P79" s="36">
        <f t="shared" si="7"/>
        <v>10</v>
      </c>
      <c r="Q79" s="36">
        <f t="shared" si="7"/>
        <v>10</v>
      </c>
      <c r="R79" s="36">
        <f t="shared" si="7"/>
        <v>50</v>
      </c>
      <c r="S79" s="36">
        <f t="shared" si="7"/>
        <v>50</v>
      </c>
      <c r="T79" s="36">
        <f t="shared" si="7"/>
        <v>40</v>
      </c>
      <c r="U79" s="36">
        <f t="shared" si="7"/>
        <v>0</v>
      </c>
      <c r="V79" s="36">
        <f t="shared" si="7"/>
        <v>0</v>
      </c>
      <c r="W79" s="36">
        <f t="shared" si="7"/>
        <v>-10</v>
      </c>
      <c r="X79" s="36">
        <f t="shared" si="7"/>
        <v>0</v>
      </c>
      <c r="Y79" s="36">
        <f t="shared" si="7"/>
        <v>-30</v>
      </c>
      <c r="Z79" s="36">
        <f t="shared" si="7"/>
        <v>-50</v>
      </c>
      <c r="AA79" s="36">
        <f t="shared" si="7"/>
        <v>-50</v>
      </c>
      <c r="AB79" s="37">
        <f t="shared" si="7"/>
        <v>0</v>
      </c>
    </row>
    <row r="80" spans="2:28">
      <c r="B80" s="46" t="str">
        <f t="shared" si="4"/>
        <v>07.10.2020</v>
      </c>
      <c r="C80" s="47">
        <f t="shared" si="5"/>
        <v>106</v>
      </c>
      <c r="D80" s="48">
        <f t="shared" si="6"/>
        <v>-20</v>
      </c>
      <c r="E80" s="35">
        <f t="shared" si="7"/>
        <v>0</v>
      </c>
      <c r="F80" s="36">
        <f t="shared" si="7"/>
        <v>0</v>
      </c>
      <c r="G80" s="36">
        <f t="shared" si="7"/>
        <v>0</v>
      </c>
      <c r="H80" s="36">
        <f t="shared" si="7"/>
        <v>0</v>
      </c>
      <c r="I80" s="36">
        <f t="shared" si="7"/>
        <v>0</v>
      </c>
      <c r="J80" s="36">
        <f t="shared" si="7"/>
        <v>0</v>
      </c>
      <c r="K80" s="36">
        <f t="shared" si="7"/>
        <v>0</v>
      </c>
      <c r="L80" s="36">
        <f t="shared" si="7"/>
        <v>0</v>
      </c>
      <c r="M80" s="36">
        <f t="shared" si="7"/>
        <v>0</v>
      </c>
      <c r="N80" s="36">
        <f t="shared" si="7"/>
        <v>0</v>
      </c>
      <c r="O80" s="36">
        <f t="shared" si="7"/>
        <v>-9</v>
      </c>
      <c r="P80" s="36">
        <f t="shared" si="7"/>
        <v>0</v>
      </c>
      <c r="Q80" s="36">
        <f t="shared" si="7"/>
        <v>0</v>
      </c>
      <c r="R80" s="36">
        <f t="shared" si="7"/>
        <v>18</v>
      </c>
      <c r="S80" s="36">
        <f t="shared" si="7"/>
        <v>32</v>
      </c>
      <c r="T80" s="36">
        <f t="shared" si="7"/>
        <v>30</v>
      </c>
      <c r="U80" s="36">
        <f t="shared" si="7"/>
        <v>26</v>
      </c>
      <c r="V80" s="36">
        <f t="shared" si="7"/>
        <v>0</v>
      </c>
      <c r="W80" s="36">
        <f t="shared" si="7"/>
        <v>0</v>
      </c>
      <c r="X80" s="36">
        <f t="shared" si="7"/>
        <v>0</v>
      </c>
      <c r="Y80" s="36">
        <f t="shared" si="7"/>
        <v>0</v>
      </c>
      <c r="Z80" s="36">
        <f t="shared" si="7"/>
        <v>0</v>
      </c>
      <c r="AA80" s="36">
        <f t="shared" si="7"/>
        <v>0</v>
      </c>
      <c r="AB80" s="37">
        <f t="shared" si="7"/>
        <v>-11</v>
      </c>
    </row>
    <row r="81" spans="2:28">
      <c r="B81" s="46" t="str">
        <f t="shared" si="4"/>
        <v>08.10.2020</v>
      </c>
      <c r="C81" s="47">
        <f t="shared" si="5"/>
        <v>162</v>
      </c>
      <c r="D81" s="48">
        <f t="shared" si="6"/>
        <v>0</v>
      </c>
      <c r="E81" s="35">
        <f t="shared" si="7"/>
        <v>0</v>
      </c>
      <c r="F81" s="36">
        <f t="shared" si="7"/>
        <v>0</v>
      </c>
      <c r="G81" s="36">
        <f t="shared" si="7"/>
        <v>0</v>
      </c>
      <c r="H81" s="36">
        <f t="shared" si="7"/>
        <v>0</v>
      </c>
      <c r="I81" s="36">
        <f t="shared" si="7"/>
        <v>0</v>
      </c>
      <c r="J81" s="36">
        <f t="shared" si="7"/>
        <v>0</v>
      </c>
      <c r="K81" s="36">
        <f t="shared" si="7"/>
        <v>0</v>
      </c>
      <c r="L81" s="36">
        <f t="shared" si="7"/>
        <v>0</v>
      </c>
      <c r="M81" s="36">
        <f t="shared" si="7"/>
        <v>0</v>
      </c>
      <c r="N81" s="36">
        <f t="shared" si="7"/>
        <v>0</v>
      </c>
      <c r="O81" s="36">
        <f t="shared" si="7"/>
        <v>8</v>
      </c>
      <c r="P81" s="36">
        <f t="shared" si="7"/>
        <v>24</v>
      </c>
      <c r="Q81" s="36">
        <f t="shared" si="7"/>
        <v>26</v>
      </c>
      <c r="R81" s="36">
        <f t="shared" si="7"/>
        <v>30</v>
      </c>
      <c r="S81" s="36">
        <f t="shared" si="7"/>
        <v>45</v>
      </c>
      <c r="T81" s="36">
        <f t="shared" si="7"/>
        <v>29</v>
      </c>
      <c r="U81" s="36">
        <f t="shared" si="7"/>
        <v>0</v>
      </c>
      <c r="V81" s="36">
        <f t="shared" si="7"/>
        <v>0</v>
      </c>
      <c r="W81" s="36">
        <f t="shared" si="7"/>
        <v>0</v>
      </c>
      <c r="X81" s="36">
        <f t="shared" si="7"/>
        <v>0</v>
      </c>
      <c r="Y81" s="36">
        <f t="shared" si="7"/>
        <v>0</v>
      </c>
      <c r="Z81" s="36">
        <f t="shared" si="7"/>
        <v>0</v>
      </c>
      <c r="AA81" s="36">
        <f t="shared" si="7"/>
        <v>0</v>
      </c>
      <c r="AB81" s="37">
        <f t="shared" si="7"/>
        <v>0</v>
      </c>
    </row>
    <row r="82" spans="2:28">
      <c r="B82" s="46" t="str">
        <f t="shared" si="4"/>
        <v>09.10.2020</v>
      </c>
      <c r="C82" s="47">
        <f t="shared" si="5"/>
        <v>0</v>
      </c>
      <c r="D82" s="48">
        <f t="shared" si="6"/>
        <v>-141</v>
      </c>
      <c r="E82" s="35">
        <f t="shared" si="7"/>
        <v>0</v>
      </c>
      <c r="F82" s="36">
        <f t="shared" si="7"/>
        <v>0</v>
      </c>
      <c r="G82" s="36">
        <f t="shared" si="7"/>
        <v>0</v>
      </c>
      <c r="H82" s="36">
        <f t="shared" si="7"/>
        <v>0</v>
      </c>
      <c r="I82" s="36">
        <f t="shared" si="7"/>
        <v>0</v>
      </c>
      <c r="J82" s="36">
        <f t="shared" si="7"/>
        <v>0</v>
      </c>
      <c r="K82" s="36">
        <f t="shared" si="7"/>
        <v>0</v>
      </c>
      <c r="L82" s="36">
        <f t="shared" si="7"/>
        <v>0</v>
      </c>
      <c r="M82" s="36">
        <f t="shared" si="7"/>
        <v>0</v>
      </c>
      <c r="N82" s="36">
        <f t="shared" si="7"/>
        <v>0</v>
      </c>
      <c r="O82" s="36">
        <f t="shared" si="7"/>
        <v>0</v>
      </c>
      <c r="P82" s="36">
        <f t="shared" si="7"/>
        <v>0</v>
      </c>
      <c r="Q82" s="36">
        <f t="shared" si="7"/>
        <v>0</v>
      </c>
      <c r="R82" s="36">
        <f t="shared" si="7"/>
        <v>0</v>
      </c>
      <c r="S82" s="36">
        <f t="shared" si="7"/>
        <v>-34</v>
      </c>
      <c r="T82" s="36">
        <f t="shared" si="7"/>
        <v>-28</v>
      </c>
      <c r="U82" s="36">
        <f t="shared" si="7"/>
        <v>0</v>
      </c>
      <c r="V82" s="36">
        <f t="shared" si="7"/>
        <v>-10</v>
      </c>
      <c r="W82" s="36">
        <f t="shared" si="7"/>
        <v>-32</v>
      </c>
      <c r="X82" s="36">
        <f t="shared" si="7"/>
        <v>0</v>
      </c>
      <c r="Y82" s="36">
        <f t="shared" si="7"/>
        <v>-21</v>
      </c>
      <c r="Z82" s="36">
        <f t="shared" si="7"/>
        <v>-16</v>
      </c>
      <c r="AA82" s="36">
        <f t="shared" si="7"/>
        <v>0</v>
      </c>
      <c r="AB82" s="37">
        <f t="shared" si="7"/>
        <v>0</v>
      </c>
    </row>
    <row r="83" spans="2:28">
      <c r="B83" s="46" t="str">
        <f t="shared" si="4"/>
        <v>10.10.2020</v>
      </c>
      <c r="C83" s="47">
        <f t="shared" si="5"/>
        <v>188</v>
      </c>
      <c r="D83" s="48">
        <f t="shared" si="6"/>
        <v>-97</v>
      </c>
      <c r="E83" s="35">
        <f t="shared" si="7"/>
        <v>0</v>
      </c>
      <c r="F83" s="36">
        <f t="shared" si="7"/>
        <v>0</v>
      </c>
      <c r="G83" s="36">
        <f t="shared" si="7"/>
        <v>0</v>
      </c>
      <c r="H83" s="36">
        <f t="shared" si="7"/>
        <v>0</v>
      </c>
      <c r="I83" s="36">
        <f t="shared" si="7"/>
        <v>0</v>
      </c>
      <c r="J83" s="36">
        <f t="shared" si="7"/>
        <v>0</v>
      </c>
      <c r="K83" s="36">
        <f t="shared" si="7"/>
        <v>0</v>
      </c>
      <c r="L83" s="36">
        <f t="shared" si="7"/>
        <v>0</v>
      </c>
      <c r="M83" s="36">
        <f t="shared" si="7"/>
        <v>0</v>
      </c>
      <c r="N83" s="36">
        <f t="shared" si="7"/>
        <v>0</v>
      </c>
      <c r="O83" s="36">
        <f t="shared" si="7"/>
        <v>0</v>
      </c>
      <c r="P83" s="36">
        <f t="shared" si="7"/>
        <v>0</v>
      </c>
      <c r="Q83" s="36">
        <f t="shared" si="7"/>
        <v>-5</v>
      </c>
      <c r="R83" s="36">
        <f t="shared" si="7"/>
        <v>-22</v>
      </c>
      <c r="S83" s="36">
        <f t="shared" si="7"/>
        <v>0</v>
      </c>
      <c r="T83" s="36">
        <f t="shared" si="7"/>
        <v>0</v>
      </c>
      <c r="U83" s="36">
        <f t="shared" si="7"/>
        <v>-23</v>
      </c>
      <c r="V83" s="36">
        <f t="shared" si="7"/>
        <v>-47</v>
      </c>
      <c r="W83" s="36">
        <f t="shared" si="7"/>
        <v>0</v>
      </c>
      <c r="X83" s="36">
        <f t="shared" si="7"/>
        <v>39</v>
      </c>
      <c r="Y83" s="36">
        <f t="shared" si="7"/>
        <v>50</v>
      </c>
      <c r="Z83" s="36">
        <f t="shared" si="7"/>
        <v>30</v>
      </c>
      <c r="AA83" s="36">
        <f t="shared" si="7"/>
        <v>28</v>
      </c>
      <c r="AB83" s="37">
        <f t="shared" si="7"/>
        <v>41</v>
      </c>
    </row>
    <row r="84" spans="2:28">
      <c r="B84" s="46" t="str">
        <f t="shared" si="4"/>
        <v>11.10.2020</v>
      </c>
      <c r="C84" s="47">
        <f t="shared" si="5"/>
        <v>162</v>
      </c>
      <c r="D84" s="48">
        <f t="shared" si="6"/>
        <v>0</v>
      </c>
      <c r="E84" s="35">
        <f t="shared" si="7"/>
        <v>0</v>
      </c>
      <c r="F84" s="36">
        <f t="shared" si="7"/>
        <v>0</v>
      </c>
      <c r="G84" s="36">
        <f t="shared" si="7"/>
        <v>0</v>
      </c>
      <c r="H84" s="36">
        <f t="shared" si="7"/>
        <v>0</v>
      </c>
      <c r="I84" s="36">
        <f t="shared" si="7"/>
        <v>0</v>
      </c>
      <c r="J84" s="36">
        <f t="shared" si="7"/>
        <v>0</v>
      </c>
      <c r="K84" s="36">
        <f t="shared" si="7"/>
        <v>0</v>
      </c>
      <c r="L84" s="36">
        <f t="shared" si="7"/>
        <v>0</v>
      </c>
      <c r="M84" s="36">
        <f t="shared" si="7"/>
        <v>18</v>
      </c>
      <c r="N84" s="36">
        <f t="shared" si="7"/>
        <v>31</v>
      </c>
      <c r="O84" s="36">
        <f t="shared" si="7"/>
        <v>23</v>
      </c>
      <c r="P84" s="36">
        <f t="shared" si="7"/>
        <v>0</v>
      </c>
      <c r="Q84" s="36">
        <f t="shared" si="7"/>
        <v>0</v>
      </c>
      <c r="R84" s="36">
        <f t="shared" si="7"/>
        <v>0</v>
      </c>
      <c r="S84" s="36">
        <f t="shared" si="7"/>
        <v>0</v>
      </c>
      <c r="T84" s="36">
        <f t="shared" si="7"/>
        <v>0</v>
      </c>
      <c r="U84" s="36">
        <f t="shared" si="7"/>
        <v>0</v>
      </c>
      <c r="V84" s="36">
        <f t="shared" si="7"/>
        <v>0</v>
      </c>
      <c r="W84" s="36">
        <f t="shared" si="7"/>
        <v>20</v>
      </c>
      <c r="X84" s="36">
        <f t="shared" si="7"/>
        <v>10</v>
      </c>
      <c r="Y84" s="36">
        <f t="shared" si="7"/>
        <v>10</v>
      </c>
      <c r="Z84" s="36">
        <f t="shared" si="7"/>
        <v>31</v>
      </c>
      <c r="AA84" s="36">
        <f t="shared" si="7"/>
        <v>0</v>
      </c>
      <c r="AB84" s="37">
        <f t="shared" si="7"/>
        <v>19</v>
      </c>
    </row>
    <row r="85" spans="2:28">
      <c r="B85" s="46" t="str">
        <f t="shared" si="4"/>
        <v>12.10.2020</v>
      </c>
      <c r="C85" s="47">
        <f t="shared" si="5"/>
        <v>455</v>
      </c>
      <c r="D85" s="48">
        <f t="shared" si="6"/>
        <v>-141</v>
      </c>
      <c r="E85" s="35">
        <f t="shared" si="7"/>
        <v>0</v>
      </c>
      <c r="F85" s="36">
        <f t="shared" si="7"/>
        <v>0</v>
      </c>
      <c r="G85" s="36">
        <f t="shared" si="7"/>
        <v>0</v>
      </c>
      <c r="H85" s="36">
        <f t="shared" si="7"/>
        <v>0</v>
      </c>
      <c r="I85" s="36">
        <f t="shared" si="7"/>
        <v>0</v>
      </c>
      <c r="J85" s="36">
        <f t="shared" si="7"/>
        <v>0</v>
      </c>
      <c r="K85" s="36">
        <f t="shared" si="7"/>
        <v>0</v>
      </c>
      <c r="L85" s="36">
        <f t="shared" si="7"/>
        <v>0</v>
      </c>
      <c r="M85" s="36">
        <f t="shared" si="7"/>
        <v>0</v>
      </c>
      <c r="N85" s="36">
        <f t="shared" si="7"/>
        <v>18</v>
      </c>
      <c r="O85" s="36">
        <f t="shared" si="7"/>
        <v>36</v>
      </c>
      <c r="P85" s="36">
        <f t="shared" si="7"/>
        <v>56</v>
      </c>
      <c r="Q85" s="36">
        <f t="shared" si="7"/>
        <v>51</v>
      </c>
      <c r="R85" s="36">
        <f t="shared" si="7"/>
        <v>0</v>
      </c>
      <c r="S85" s="36">
        <f t="shared" si="7"/>
        <v>33</v>
      </c>
      <c r="T85" s="36">
        <f t="shared" ref="T85:AB85" si="8">T15+T50</f>
        <v>45</v>
      </c>
      <c r="U85" s="36">
        <f t="shared" si="8"/>
        <v>76</v>
      </c>
      <c r="V85" s="36">
        <f t="shared" si="8"/>
        <v>61</v>
      </c>
      <c r="W85" s="36">
        <f t="shared" si="8"/>
        <v>45</v>
      </c>
      <c r="X85" s="36">
        <f t="shared" si="8"/>
        <v>25</v>
      </c>
      <c r="Y85" s="36">
        <f t="shared" si="8"/>
        <v>9</v>
      </c>
      <c r="Z85" s="36">
        <f t="shared" si="8"/>
        <v>-41</v>
      </c>
      <c r="AA85" s="36">
        <f t="shared" si="8"/>
        <v>-50</v>
      </c>
      <c r="AB85" s="37">
        <f t="shared" si="8"/>
        <v>-50</v>
      </c>
    </row>
    <row r="86" spans="2:28">
      <c r="B86" s="46" t="str">
        <f t="shared" si="4"/>
        <v>13.10.2020</v>
      </c>
      <c r="C86" s="47">
        <f t="shared" si="5"/>
        <v>349</v>
      </c>
      <c r="D86" s="48">
        <f t="shared" si="6"/>
        <v>-128</v>
      </c>
      <c r="E86" s="35">
        <f t="shared" ref="E86:AB96" si="9">E16+E51</f>
        <v>-28</v>
      </c>
      <c r="F86" s="36">
        <f t="shared" si="9"/>
        <v>-20</v>
      </c>
      <c r="G86" s="36">
        <f t="shared" si="9"/>
        <v>0</v>
      </c>
      <c r="H86" s="36">
        <f t="shared" si="9"/>
        <v>0</v>
      </c>
      <c r="I86" s="36">
        <f t="shared" si="9"/>
        <v>0</v>
      </c>
      <c r="J86" s="36">
        <f t="shared" si="9"/>
        <v>-24</v>
      </c>
      <c r="K86" s="36">
        <f t="shared" si="9"/>
        <v>-20</v>
      </c>
      <c r="L86" s="36">
        <f t="shared" si="9"/>
        <v>-16</v>
      </c>
      <c r="M86" s="36">
        <f t="shared" si="9"/>
        <v>0</v>
      </c>
      <c r="N86" s="36">
        <f t="shared" si="9"/>
        <v>18</v>
      </c>
      <c r="O86" s="36">
        <f t="shared" si="9"/>
        <v>20</v>
      </c>
      <c r="P86" s="36">
        <f t="shared" si="9"/>
        <v>20</v>
      </c>
      <c r="Q86" s="36">
        <f t="shared" si="9"/>
        <v>-26</v>
      </c>
      <c r="R86" s="36">
        <f t="shared" si="9"/>
        <v>-22</v>
      </c>
      <c r="S86" s="36">
        <f t="shared" si="9"/>
        <v>0</v>
      </c>
      <c r="T86" s="36">
        <f t="shared" si="9"/>
        <v>0</v>
      </c>
      <c r="U86" s="36">
        <f t="shared" si="9"/>
        <v>0</v>
      </c>
      <c r="V86" s="36">
        <f t="shared" si="9"/>
        <v>1</v>
      </c>
      <c r="W86" s="36">
        <f t="shared" si="9"/>
        <v>42</v>
      </c>
      <c r="X86" s="36">
        <f t="shared" si="9"/>
        <v>50</v>
      </c>
      <c r="Y86" s="36">
        <f t="shared" si="9"/>
        <v>50</v>
      </c>
      <c r="Z86" s="36">
        <f t="shared" si="9"/>
        <v>50</v>
      </c>
      <c r="AA86" s="36">
        <f t="shared" si="9"/>
        <v>48</v>
      </c>
      <c r="AB86" s="37">
        <f t="shared" si="9"/>
        <v>50</v>
      </c>
    </row>
    <row r="87" spans="2:28">
      <c r="B87" s="46" t="str">
        <f t="shared" si="4"/>
        <v>14.10.2020</v>
      </c>
      <c r="C87" s="47">
        <f t="shared" si="5"/>
        <v>65</v>
      </c>
      <c r="D87" s="48">
        <f t="shared" si="6"/>
        <v>-140</v>
      </c>
      <c r="E87" s="35">
        <f t="shared" si="9"/>
        <v>65</v>
      </c>
      <c r="F87" s="36">
        <f t="shared" si="9"/>
        <v>0</v>
      </c>
      <c r="G87" s="36">
        <f t="shared" si="9"/>
        <v>0</v>
      </c>
      <c r="H87" s="36">
        <f t="shared" si="9"/>
        <v>0</v>
      </c>
      <c r="I87" s="36">
        <f t="shared" si="9"/>
        <v>0</v>
      </c>
      <c r="J87" s="36">
        <f t="shared" si="9"/>
        <v>0</v>
      </c>
      <c r="K87" s="36">
        <f t="shared" si="9"/>
        <v>0</v>
      </c>
      <c r="L87" s="36">
        <f t="shared" si="9"/>
        <v>0</v>
      </c>
      <c r="M87" s="36">
        <f t="shared" si="9"/>
        <v>0</v>
      </c>
      <c r="N87" s="36">
        <f t="shared" si="9"/>
        <v>0</v>
      </c>
      <c r="O87" s="36">
        <f t="shared" si="9"/>
        <v>0</v>
      </c>
      <c r="P87" s="36">
        <f t="shared" si="9"/>
        <v>0</v>
      </c>
      <c r="Q87" s="36">
        <f t="shared" si="9"/>
        <v>0</v>
      </c>
      <c r="R87" s="36">
        <f t="shared" si="9"/>
        <v>0</v>
      </c>
      <c r="S87" s="36">
        <f t="shared" si="9"/>
        <v>-50</v>
      </c>
      <c r="T87" s="36">
        <f t="shared" si="9"/>
        <v>-50</v>
      </c>
      <c r="U87" s="36">
        <f t="shared" si="9"/>
        <v>0</v>
      </c>
      <c r="V87" s="36">
        <f t="shared" si="9"/>
        <v>0</v>
      </c>
      <c r="W87" s="36">
        <f t="shared" si="9"/>
        <v>-36</v>
      </c>
      <c r="X87" s="36">
        <f t="shared" si="9"/>
        <v>0</v>
      </c>
      <c r="Y87" s="36">
        <f t="shared" si="9"/>
        <v>0</v>
      </c>
      <c r="Z87" s="36">
        <f t="shared" si="9"/>
        <v>0</v>
      </c>
      <c r="AA87" s="36">
        <f t="shared" si="9"/>
        <v>0</v>
      </c>
      <c r="AB87" s="37">
        <f t="shared" si="9"/>
        <v>-4</v>
      </c>
    </row>
    <row r="88" spans="2:28">
      <c r="B88" s="46" t="str">
        <f t="shared" si="4"/>
        <v>15.10.2020</v>
      </c>
      <c r="C88" s="47">
        <f t="shared" si="5"/>
        <v>0</v>
      </c>
      <c r="D88" s="48">
        <f t="shared" si="6"/>
        <v>-275</v>
      </c>
      <c r="E88" s="35">
        <f t="shared" si="9"/>
        <v>0</v>
      </c>
      <c r="F88" s="36">
        <f t="shared" si="9"/>
        <v>0</v>
      </c>
      <c r="G88" s="36">
        <f t="shared" si="9"/>
        <v>0</v>
      </c>
      <c r="H88" s="36">
        <f t="shared" si="9"/>
        <v>0</v>
      </c>
      <c r="I88" s="36">
        <f t="shared" si="9"/>
        <v>0</v>
      </c>
      <c r="J88" s="36">
        <f t="shared" si="9"/>
        <v>0</v>
      </c>
      <c r="K88" s="36">
        <f t="shared" si="9"/>
        <v>0</v>
      </c>
      <c r="L88" s="36">
        <f t="shared" si="9"/>
        <v>0</v>
      </c>
      <c r="M88" s="36">
        <f t="shared" si="9"/>
        <v>0</v>
      </c>
      <c r="N88" s="36">
        <f t="shared" si="9"/>
        <v>0</v>
      </c>
      <c r="O88" s="36">
        <f t="shared" si="9"/>
        <v>0</v>
      </c>
      <c r="P88" s="36">
        <f t="shared" si="9"/>
        <v>0</v>
      </c>
      <c r="Q88" s="36">
        <f t="shared" si="9"/>
        <v>0</v>
      </c>
      <c r="R88" s="36">
        <f t="shared" si="9"/>
        <v>0</v>
      </c>
      <c r="S88" s="36">
        <f t="shared" si="9"/>
        <v>0</v>
      </c>
      <c r="T88" s="36">
        <f t="shared" si="9"/>
        <v>0</v>
      </c>
      <c r="U88" s="36">
        <f t="shared" si="9"/>
        <v>-37</v>
      </c>
      <c r="V88" s="36">
        <f t="shared" si="9"/>
        <v>-23</v>
      </c>
      <c r="W88" s="36">
        <f t="shared" si="9"/>
        <v>-17</v>
      </c>
      <c r="X88" s="36">
        <f t="shared" si="9"/>
        <v>-50</v>
      </c>
      <c r="Y88" s="36">
        <f t="shared" si="9"/>
        <v>-50</v>
      </c>
      <c r="Z88" s="36">
        <f t="shared" si="9"/>
        <v>-50</v>
      </c>
      <c r="AA88" s="36">
        <f t="shared" si="9"/>
        <v>-32</v>
      </c>
      <c r="AB88" s="37">
        <f t="shared" si="9"/>
        <v>-16</v>
      </c>
    </row>
    <row r="89" spans="2:28">
      <c r="B89" s="46" t="str">
        <f t="shared" si="4"/>
        <v>16.10.2020</v>
      </c>
      <c r="C89" s="47">
        <f t="shared" si="5"/>
        <v>352</v>
      </c>
      <c r="D89" s="48">
        <f t="shared" si="6"/>
        <v>0</v>
      </c>
      <c r="E89" s="35">
        <f t="shared" si="9"/>
        <v>0</v>
      </c>
      <c r="F89" s="36">
        <f t="shared" si="9"/>
        <v>0</v>
      </c>
      <c r="G89" s="36">
        <f t="shared" si="9"/>
        <v>0</v>
      </c>
      <c r="H89" s="36">
        <f t="shared" si="9"/>
        <v>0</v>
      </c>
      <c r="I89" s="36">
        <f t="shared" si="9"/>
        <v>0</v>
      </c>
      <c r="J89" s="36">
        <f t="shared" si="9"/>
        <v>0</v>
      </c>
      <c r="K89" s="36">
        <f t="shared" si="9"/>
        <v>0</v>
      </c>
      <c r="L89" s="36">
        <f t="shared" si="9"/>
        <v>0</v>
      </c>
      <c r="M89" s="36">
        <f t="shared" si="9"/>
        <v>0</v>
      </c>
      <c r="N89" s="36">
        <f t="shared" si="9"/>
        <v>0</v>
      </c>
      <c r="O89" s="36">
        <f t="shared" si="9"/>
        <v>0</v>
      </c>
      <c r="P89" s="36">
        <f t="shared" si="9"/>
        <v>0</v>
      </c>
      <c r="Q89" s="36">
        <f t="shared" si="9"/>
        <v>37</v>
      </c>
      <c r="R89" s="36">
        <f t="shared" si="9"/>
        <v>55</v>
      </c>
      <c r="S89" s="36">
        <f t="shared" si="9"/>
        <v>33</v>
      </c>
      <c r="T89" s="36">
        <f t="shared" si="9"/>
        <v>55</v>
      </c>
      <c r="U89" s="36">
        <f t="shared" si="9"/>
        <v>41</v>
      </c>
      <c r="V89" s="36">
        <f t="shared" si="9"/>
        <v>60</v>
      </c>
      <c r="W89" s="36">
        <f t="shared" si="9"/>
        <v>0</v>
      </c>
      <c r="X89" s="36">
        <f t="shared" si="9"/>
        <v>38</v>
      </c>
      <c r="Y89" s="36">
        <f t="shared" si="9"/>
        <v>33</v>
      </c>
      <c r="Z89" s="36">
        <f t="shared" si="9"/>
        <v>0</v>
      </c>
      <c r="AA89" s="36">
        <f t="shared" si="9"/>
        <v>0</v>
      </c>
      <c r="AB89" s="37">
        <f t="shared" si="9"/>
        <v>0</v>
      </c>
    </row>
    <row r="90" spans="2:28">
      <c r="B90" s="46" t="str">
        <f t="shared" si="4"/>
        <v>17.10.2020</v>
      </c>
      <c r="C90" s="47">
        <f t="shared" si="5"/>
        <v>11</v>
      </c>
      <c r="D90" s="48">
        <f t="shared" si="6"/>
        <v>-34</v>
      </c>
      <c r="E90" s="35">
        <f t="shared" si="9"/>
        <v>0</v>
      </c>
      <c r="F90" s="36">
        <f t="shared" si="9"/>
        <v>0</v>
      </c>
      <c r="G90" s="36">
        <f t="shared" si="9"/>
        <v>0</v>
      </c>
      <c r="H90" s="36">
        <f t="shared" si="9"/>
        <v>0</v>
      </c>
      <c r="I90" s="36">
        <f t="shared" si="9"/>
        <v>0</v>
      </c>
      <c r="J90" s="36">
        <f t="shared" si="9"/>
        <v>0</v>
      </c>
      <c r="K90" s="36">
        <f t="shared" si="9"/>
        <v>0</v>
      </c>
      <c r="L90" s="36">
        <f t="shared" si="9"/>
        <v>0</v>
      </c>
      <c r="M90" s="36">
        <f t="shared" si="9"/>
        <v>0</v>
      </c>
      <c r="N90" s="36">
        <f t="shared" si="9"/>
        <v>0</v>
      </c>
      <c r="O90" s="36">
        <f t="shared" si="9"/>
        <v>0</v>
      </c>
      <c r="P90" s="36">
        <f t="shared" si="9"/>
        <v>0</v>
      </c>
      <c r="Q90" s="36">
        <f t="shared" si="9"/>
        <v>0</v>
      </c>
      <c r="R90" s="36">
        <f t="shared" si="9"/>
        <v>0</v>
      </c>
      <c r="S90" s="36">
        <f t="shared" si="9"/>
        <v>0</v>
      </c>
      <c r="T90" s="36">
        <f t="shared" si="9"/>
        <v>0</v>
      </c>
      <c r="U90" s="36">
        <f t="shared" si="9"/>
        <v>-19</v>
      </c>
      <c r="V90" s="36">
        <f t="shared" si="9"/>
        <v>-15</v>
      </c>
      <c r="W90" s="36">
        <f t="shared" si="9"/>
        <v>11</v>
      </c>
      <c r="X90" s="36">
        <f t="shared" si="9"/>
        <v>0</v>
      </c>
      <c r="Y90" s="36">
        <f t="shared" si="9"/>
        <v>0</v>
      </c>
      <c r="Z90" s="36">
        <f t="shared" si="9"/>
        <v>0</v>
      </c>
      <c r="AA90" s="36">
        <f t="shared" si="9"/>
        <v>0</v>
      </c>
      <c r="AB90" s="37">
        <f t="shared" si="9"/>
        <v>0</v>
      </c>
    </row>
    <row r="91" spans="2:28">
      <c r="B91" s="46" t="str">
        <f t="shared" si="4"/>
        <v>18.10.2020</v>
      </c>
      <c r="C91" s="47">
        <f t="shared" si="5"/>
        <v>171</v>
      </c>
      <c r="D91" s="48">
        <f t="shared" si="6"/>
        <v>-231</v>
      </c>
      <c r="E91" s="35">
        <f t="shared" si="9"/>
        <v>-15</v>
      </c>
      <c r="F91" s="36">
        <f t="shared" si="9"/>
        <v>-20</v>
      </c>
      <c r="G91" s="36">
        <f t="shared" si="9"/>
        <v>-20</v>
      </c>
      <c r="H91" s="36">
        <f t="shared" si="9"/>
        <v>0</v>
      </c>
      <c r="I91" s="36">
        <f t="shared" si="9"/>
        <v>0</v>
      </c>
      <c r="J91" s="36">
        <f t="shared" si="9"/>
        <v>0</v>
      </c>
      <c r="K91" s="36">
        <f t="shared" si="9"/>
        <v>0</v>
      </c>
      <c r="L91" s="36">
        <f t="shared" si="9"/>
        <v>0</v>
      </c>
      <c r="M91" s="36">
        <f t="shared" si="9"/>
        <v>0</v>
      </c>
      <c r="N91" s="36">
        <f t="shared" si="9"/>
        <v>-12</v>
      </c>
      <c r="O91" s="36">
        <f t="shared" si="9"/>
        <v>-10</v>
      </c>
      <c r="P91" s="36">
        <f t="shared" si="9"/>
        <v>-15</v>
      </c>
      <c r="Q91" s="36">
        <f t="shared" si="9"/>
        <v>-15</v>
      </c>
      <c r="R91" s="36">
        <f t="shared" si="9"/>
        <v>-38</v>
      </c>
      <c r="S91" s="36">
        <f t="shared" si="9"/>
        <v>-15</v>
      </c>
      <c r="T91" s="36">
        <f t="shared" si="9"/>
        <v>-15</v>
      </c>
      <c r="U91" s="36">
        <f t="shared" si="9"/>
        <v>-27</v>
      </c>
      <c r="V91" s="36">
        <f t="shared" si="9"/>
        <v>-17</v>
      </c>
      <c r="W91" s="36">
        <f t="shared" si="9"/>
        <v>40</v>
      </c>
      <c r="X91" s="36">
        <f t="shared" si="9"/>
        <v>50</v>
      </c>
      <c r="Y91" s="36">
        <f t="shared" si="9"/>
        <v>47</v>
      </c>
      <c r="Z91" s="36">
        <f t="shared" si="9"/>
        <v>20</v>
      </c>
      <c r="AA91" s="36">
        <f t="shared" si="9"/>
        <v>14</v>
      </c>
      <c r="AB91" s="37">
        <f t="shared" si="9"/>
        <v>-27</v>
      </c>
    </row>
    <row r="92" spans="2:28">
      <c r="B92" s="46" t="str">
        <f t="shared" si="4"/>
        <v>19.10.2020</v>
      </c>
      <c r="C92" s="47">
        <f t="shared" si="5"/>
        <v>40</v>
      </c>
      <c r="D92" s="48">
        <f t="shared" si="6"/>
        <v>-481</v>
      </c>
      <c r="E92" s="35">
        <f t="shared" si="9"/>
        <v>-34</v>
      </c>
      <c r="F92" s="36">
        <f t="shared" si="9"/>
        <v>-30</v>
      </c>
      <c r="G92" s="36">
        <f t="shared" si="9"/>
        <v>-30</v>
      </c>
      <c r="H92" s="36">
        <f t="shared" si="9"/>
        <v>0</v>
      </c>
      <c r="I92" s="36">
        <f t="shared" si="9"/>
        <v>0</v>
      </c>
      <c r="J92" s="36">
        <f t="shared" si="9"/>
        <v>0</v>
      </c>
      <c r="K92" s="36">
        <f t="shared" si="9"/>
        <v>0</v>
      </c>
      <c r="L92" s="36">
        <f t="shared" si="9"/>
        <v>0</v>
      </c>
      <c r="M92" s="36">
        <f t="shared" si="9"/>
        <v>-8</v>
      </c>
      <c r="N92" s="36">
        <f t="shared" si="9"/>
        <v>-10</v>
      </c>
      <c r="O92" s="36">
        <f t="shared" si="9"/>
        <v>-10</v>
      </c>
      <c r="P92" s="36">
        <f t="shared" si="9"/>
        <v>-10</v>
      </c>
      <c r="Q92" s="36">
        <f t="shared" si="9"/>
        <v>-10</v>
      </c>
      <c r="R92" s="36">
        <f t="shared" si="9"/>
        <v>-10</v>
      </c>
      <c r="S92" s="36">
        <f t="shared" si="9"/>
        <v>-50</v>
      </c>
      <c r="T92" s="36">
        <f t="shared" si="9"/>
        <v>-50</v>
      </c>
      <c r="U92" s="36">
        <f t="shared" si="9"/>
        <v>-50</v>
      </c>
      <c r="V92" s="36">
        <f t="shared" si="9"/>
        <v>-50</v>
      </c>
      <c r="W92" s="36">
        <f t="shared" si="9"/>
        <v>-50</v>
      </c>
      <c r="X92" s="36">
        <f t="shared" si="9"/>
        <v>-50</v>
      </c>
      <c r="Y92" s="36">
        <f t="shared" si="9"/>
        <v>-32</v>
      </c>
      <c r="Z92" s="36">
        <f t="shared" si="9"/>
        <v>-17</v>
      </c>
      <c r="AA92" s="36">
        <f t="shared" si="9"/>
        <v>-14</v>
      </c>
      <c r="AB92" s="37">
        <f t="shared" si="9"/>
        <v>40</v>
      </c>
    </row>
    <row r="93" spans="2:28">
      <c r="B93" s="46" t="str">
        <f t="shared" si="4"/>
        <v>20.10.2020</v>
      </c>
      <c r="C93" s="47">
        <f t="shared" si="5"/>
        <v>340</v>
      </c>
      <c r="D93" s="48">
        <f t="shared" si="6"/>
        <v>-64</v>
      </c>
      <c r="E93" s="35">
        <f t="shared" si="9"/>
        <v>38</v>
      </c>
      <c r="F93" s="36">
        <f t="shared" si="9"/>
        <v>0</v>
      </c>
      <c r="G93" s="36">
        <f t="shared" si="9"/>
        <v>-26</v>
      </c>
      <c r="H93" s="36">
        <f t="shared" si="9"/>
        <v>0</v>
      </c>
      <c r="I93" s="36">
        <f t="shared" si="9"/>
        <v>0</v>
      </c>
      <c r="J93" s="36">
        <f t="shared" si="9"/>
        <v>0</v>
      </c>
      <c r="K93" s="36">
        <f t="shared" si="9"/>
        <v>0</v>
      </c>
      <c r="L93" s="36">
        <f t="shared" si="9"/>
        <v>40</v>
      </c>
      <c r="M93" s="36">
        <f t="shared" si="9"/>
        <v>47</v>
      </c>
      <c r="N93" s="36">
        <f t="shared" si="9"/>
        <v>50</v>
      </c>
      <c r="O93" s="36">
        <f t="shared" si="9"/>
        <v>50</v>
      </c>
      <c r="P93" s="36">
        <f t="shared" si="9"/>
        <v>47</v>
      </c>
      <c r="Q93" s="36">
        <f t="shared" si="9"/>
        <v>0</v>
      </c>
      <c r="R93" s="36">
        <f t="shared" si="9"/>
        <v>0</v>
      </c>
      <c r="S93" s="36">
        <f t="shared" si="9"/>
        <v>13</v>
      </c>
      <c r="T93" s="36">
        <f t="shared" si="9"/>
        <v>20</v>
      </c>
      <c r="U93" s="36">
        <f t="shared" si="9"/>
        <v>0</v>
      </c>
      <c r="V93" s="36">
        <f t="shared" si="9"/>
        <v>-38</v>
      </c>
      <c r="W93" s="36">
        <f t="shared" si="9"/>
        <v>0</v>
      </c>
      <c r="X93" s="36">
        <f t="shared" si="9"/>
        <v>0</v>
      </c>
      <c r="Y93" s="36">
        <f t="shared" si="9"/>
        <v>17</v>
      </c>
      <c r="Z93" s="36">
        <f t="shared" si="9"/>
        <v>18</v>
      </c>
      <c r="AA93" s="36">
        <f t="shared" si="9"/>
        <v>0</v>
      </c>
      <c r="AB93" s="37">
        <f t="shared" si="9"/>
        <v>0</v>
      </c>
    </row>
    <row r="94" spans="2:28">
      <c r="B94" s="46" t="str">
        <f t="shared" si="4"/>
        <v>21.10.2020</v>
      </c>
      <c r="C94" s="47">
        <f t="shared" si="5"/>
        <v>397</v>
      </c>
      <c r="D94" s="48">
        <f t="shared" si="6"/>
        <v>-153</v>
      </c>
      <c r="E94" s="35">
        <f t="shared" si="9"/>
        <v>-28</v>
      </c>
      <c r="F94" s="36">
        <f t="shared" si="9"/>
        <v>-20</v>
      </c>
      <c r="G94" s="36">
        <f t="shared" si="9"/>
        <v>-20</v>
      </c>
      <c r="H94" s="36">
        <f t="shared" si="9"/>
        <v>0</v>
      </c>
      <c r="I94" s="36">
        <f t="shared" si="9"/>
        <v>0</v>
      </c>
      <c r="J94" s="36">
        <f t="shared" si="9"/>
        <v>0</v>
      </c>
      <c r="K94" s="36">
        <f t="shared" si="9"/>
        <v>0</v>
      </c>
      <c r="L94" s="36">
        <f t="shared" si="9"/>
        <v>21</v>
      </c>
      <c r="M94" s="36">
        <f t="shared" si="9"/>
        <v>37</v>
      </c>
      <c r="N94" s="36">
        <f t="shared" si="9"/>
        <v>46</v>
      </c>
      <c r="O94" s="36">
        <f t="shared" si="9"/>
        <v>33</v>
      </c>
      <c r="P94" s="36">
        <f t="shared" si="9"/>
        <v>-18</v>
      </c>
      <c r="Q94" s="36">
        <f t="shared" si="9"/>
        <v>0</v>
      </c>
      <c r="R94" s="36">
        <f t="shared" si="9"/>
        <v>0</v>
      </c>
      <c r="S94" s="36">
        <f t="shared" si="9"/>
        <v>0</v>
      </c>
      <c r="T94" s="36">
        <f t="shared" si="9"/>
        <v>-23</v>
      </c>
      <c r="U94" s="36">
        <f t="shared" si="9"/>
        <v>-50</v>
      </c>
      <c r="V94" s="36">
        <f t="shared" si="9"/>
        <v>-22</v>
      </c>
      <c r="W94" s="36">
        <f t="shared" si="9"/>
        <v>24</v>
      </c>
      <c r="X94" s="36">
        <f t="shared" si="9"/>
        <v>43</v>
      </c>
      <c r="Y94" s="36">
        <f t="shared" si="9"/>
        <v>60</v>
      </c>
      <c r="Z94" s="36">
        <f t="shared" si="9"/>
        <v>60</v>
      </c>
      <c r="AA94" s="36">
        <f t="shared" si="9"/>
        <v>59</v>
      </c>
      <c r="AB94" s="37">
        <f t="shared" si="9"/>
        <v>14</v>
      </c>
    </row>
    <row r="95" spans="2:28">
      <c r="B95" s="46" t="str">
        <f t="shared" si="4"/>
        <v>22.10.2020</v>
      </c>
      <c r="C95" s="47">
        <f t="shared" si="5"/>
        <v>187</v>
      </c>
      <c r="D95" s="48">
        <f t="shared" si="6"/>
        <v>-208</v>
      </c>
      <c r="E95" s="35">
        <f t="shared" si="9"/>
        <v>64</v>
      </c>
      <c r="F95" s="36">
        <f t="shared" si="9"/>
        <v>10</v>
      </c>
      <c r="G95" s="36">
        <f t="shared" si="9"/>
        <v>-20</v>
      </c>
      <c r="H95" s="36">
        <f t="shared" si="9"/>
        <v>0</v>
      </c>
      <c r="I95" s="36">
        <f t="shared" si="9"/>
        <v>0</v>
      </c>
      <c r="J95" s="36">
        <f t="shared" si="9"/>
        <v>0</v>
      </c>
      <c r="K95" s="36">
        <f t="shared" si="9"/>
        <v>0</v>
      </c>
      <c r="L95" s="36">
        <f t="shared" si="9"/>
        <v>23</v>
      </c>
      <c r="M95" s="36">
        <f t="shared" si="9"/>
        <v>37</v>
      </c>
      <c r="N95" s="36">
        <f t="shared" si="9"/>
        <v>30</v>
      </c>
      <c r="O95" s="36">
        <f t="shared" si="9"/>
        <v>23</v>
      </c>
      <c r="P95" s="36">
        <f t="shared" si="9"/>
        <v>0</v>
      </c>
      <c r="Q95" s="36">
        <f t="shared" si="9"/>
        <v>-37</v>
      </c>
      <c r="R95" s="36">
        <f t="shared" si="9"/>
        <v>-33</v>
      </c>
      <c r="S95" s="36">
        <f t="shared" si="9"/>
        <v>-29</v>
      </c>
      <c r="T95" s="36">
        <f t="shared" si="9"/>
        <v>-13</v>
      </c>
      <c r="U95" s="36">
        <f t="shared" si="9"/>
        <v>-29</v>
      </c>
      <c r="V95" s="36">
        <f t="shared" si="9"/>
        <v>-47</v>
      </c>
      <c r="W95" s="36">
        <f t="shared" si="9"/>
        <v>0</v>
      </c>
      <c r="X95" s="36">
        <f t="shared" si="9"/>
        <v>0</v>
      </c>
      <c r="Y95" s="36">
        <f t="shared" si="9"/>
        <v>0</v>
      </c>
      <c r="Z95" s="36">
        <f t="shared" si="9"/>
        <v>0</v>
      </c>
      <c r="AA95" s="36">
        <f t="shared" si="9"/>
        <v>0</v>
      </c>
      <c r="AB95" s="37">
        <f t="shared" si="9"/>
        <v>0</v>
      </c>
    </row>
    <row r="96" spans="2:28">
      <c r="B96" s="46" t="str">
        <f t="shared" si="4"/>
        <v>23.10.2020</v>
      </c>
      <c r="C96" s="47">
        <f t="shared" si="5"/>
        <v>0</v>
      </c>
      <c r="D96" s="48">
        <f t="shared" si="6"/>
        <v>-181</v>
      </c>
      <c r="E96" s="35">
        <f t="shared" si="9"/>
        <v>-9</v>
      </c>
      <c r="F96" s="36">
        <f t="shared" si="9"/>
        <v>-20</v>
      </c>
      <c r="G96" s="36">
        <f t="shared" si="9"/>
        <v>-20</v>
      </c>
      <c r="H96" s="36">
        <f t="shared" si="9"/>
        <v>0</v>
      </c>
      <c r="I96" s="36">
        <f t="shared" si="9"/>
        <v>0</v>
      </c>
      <c r="J96" s="36">
        <f t="shared" si="9"/>
        <v>0</v>
      </c>
      <c r="K96" s="36">
        <f t="shared" si="9"/>
        <v>0</v>
      </c>
      <c r="L96" s="36">
        <f t="shared" si="9"/>
        <v>0</v>
      </c>
      <c r="M96" s="36">
        <f t="shared" si="9"/>
        <v>-14</v>
      </c>
      <c r="N96" s="36">
        <f t="shared" si="9"/>
        <v>-30</v>
      </c>
      <c r="O96" s="36">
        <f t="shared" si="9"/>
        <v>0</v>
      </c>
      <c r="P96" s="36">
        <f t="shared" si="9"/>
        <v>0</v>
      </c>
      <c r="Q96" s="36">
        <f t="shared" si="9"/>
        <v>0</v>
      </c>
      <c r="R96" s="36">
        <f t="shared" si="9"/>
        <v>-22</v>
      </c>
      <c r="S96" s="36">
        <f t="shared" si="9"/>
        <v>-11</v>
      </c>
      <c r="T96" s="36">
        <f t="shared" ref="T96:AB96" si="10">T26+T61</f>
        <v>0</v>
      </c>
      <c r="U96" s="36">
        <f t="shared" si="10"/>
        <v>-26</v>
      </c>
      <c r="V96" s="36">
        <f t="shared" si="10"/>
        <v>-38</v>
      </c>
      <c r="W96" s="36">
        <f t="shared" si="10"/>
        <v>0</v>
      </c>
      <c r="X96" s="36">
        <f t="shared" si="10"/>
        <v>0</v>
      </c>
      <c r="Y96" s="36">
        <f t="shared" si="10"/>
        <v>0</v>
      </c>
      <c r="Z96" s="36">
        <f t="shared" si="10"/>
        <v>0</v>
      </c>
      <c r="AA96" s="36">
        <f t="shared" si="10"/>
        <v>0</v>
      </c>
      <c r="AB96" s="37">
        <f t="shared" si="10"/>
        <v>0</v>
      </c>
    </row>
    <row r="97" spans="2:28">
      <c r="B97" s="46" t="str">
        <f t="shared" si="4"/>
        <v>24.10.2020</v>
      </c>
      <c r="C97" s="47">
        <f t="shared" si="5"/>
        <v>576</v>
      </c>
      <c r="D97" s="48">
        <f t="shared" si="6"/>
        <v>-14</v>
      </c>
      <c r="E97" s="35">
        <f t="shared" ref="E97:AB104" si="11">E27+E62</f>
        <v>0</v>
      </c>
      <c r="F97" s="36">
        <f t="shared" si="11"/>
        <v>0</v>
      </c>
      <c r="G97" s="36">
        <f t="shared" si="11"/>
        <v>-14</v>
      </c>
      <c r="H97" s="36">
        <f t="shared" si="11"/>
        <v>0</v>
      </c>
      <c r="I97" s="36">
        <f t="shared" si="11"/>
        <v>0</v>
      </c>
      <c r="J97" s="36">
        <f t="shared" si="11"/>
        <v>0</v>
      </c>
      <c r="K97" s="36">
        <f t="shared" si="11"/>
        <v>0</v>
      </c>
      <c r="L97" s="36">
        <f t="shared" si="11"/>
        <v>0</v>
      </c>
      <c r="M97" s="36">
        <f t="shared" si="11"/>
        <v>45</v>
      </c>
      <c r="N97" s="36">
        <f t="shared" si="11"/>
        <v>30</v>
      </c>
      <c r="O97" s="36">
        <f t="shared" si="11"/>
        <v>30</v>
      </c>
      <c r="P97" s="36">
        <f t="shared" si="11"/>
        <v>22</v>
      </c>
      <c r="Q97" s="36">
        <f t="shared" si="11"/>
        <v>0</v>
      </c>
      <c r="R97" s="36">
        <f t="shared" si="11"/>
        <v>0</v>
      </c>
      <c r="S97" s="36">
        <f t="shared" si="11"/>
        <v>0</v>
      </c>
      <c r="T97" s="36">
        <f t="shared" si="11"/>
        <v>13</v>
      </c>
      <c r="U97" s="36">
        <f t="shared" si="11"/>
        <v>47</v>
      </c>
      <c r="V97" s="36">
        <f t="shared" si="11"/>
        <v>36</v>
      </c>
      <c r="W97" s="36">
        <f t="shared" si="11"/>
        <v>90</v>
      </c>
      <c r="X97" s="36">
        <f t="shared" si="11"/>
        <v>90</v>
      </c>
      <c r="Y97" s="36">
        <f t="shared" si="11"/>
        <v>58</v>
      </c>
      <c r="Z97" s="36">
        <f t="shared" si="11"/>
        <v>30</v>
      </c>
      <c r="AA97" s="36">
        <f t="shared" si="11"/>
        <v>34</v>
      </c>
      <c r="AB97" s="37">
        <f t="shared" si="11"/>
        <v>51</v>
      </c>
    </row>
    <row r="98" spans="2:28">
      <c r="B98" s="46" t="str">
        <f t="shared" si="4"/>
        <v>25.10.2020</v>
      </c>
      <c r="C98" s="47">
        <f t="shared" si="5"/>
        <v>969</v>
      </c>
      <c r="D98" s="48">
        <f t="shared" si="6"/>
        <v>-17</v>
      </c>
      <c r="E98" s="35">
        <f t="shared" si="11"/>
        <v>52</v>
      </c>
      <c r="F98" s="36">
        <f t="shared" si="11"/>
        <v>-15</v>
      </c>
      <c r="G98" s="36">
        <f t="shared" si="11"/>
        <v>0</v>
      </c>
      <c r="H98" s="36">
        <f t="shared" si="11"/>
        <v>0</v>
      </c>
      <c r="I98" s="36">
        <f t="shared" si="11"/>
        <v>0</v>
      </c>
      <c r="J98" s="36">
        <f t="shared" si="11"/>
        <v>0</v>
      </c>
      <c r="K98" s="36">
        <f t="shared" si="11"/>
        <v>0</v>
      </c>
      <c r="L98" s="36">
        <f t="shared" si="11"/>
        <v>4</v>
      </c>
      <c r="M98" s="36">
        <f t="shared" si="11"/>
        <v>22</v>
      </c>
      <c r="N98" s="36">
        <f t="shared" si="11"/>
        <v>89</v>
      </c>
      <c r="O98" s="36">
        <f t="shared" si="11"/>
        <v>93</v>
      </c>
      <c r="P98" s="36">
        <f t="shared" si="11"/>
        <v>91</v>
      </c>
      <c r="Q98" s="36">
        <f t="shared" si="11"/>
        <v>62</v>
      </c>
      <c r="R98" s="36">
        <f t="shared" si="11"/>
        <v>57</v>
      </c>
      <c r="S98" s="36">
        <f t="shared" si="11"/>
        <v>67</v>
      </c>
      <c r="T98" s="36">
        <f t="shared" si="11"/>
        <v>97</v>
      </c>
      <c r="U98" s="36">
        <f t="shared" si="11"/>
        <v>115</v>
      </c>
      <c r="V98" s="36">
        <f t="shared" si="11"/>
        <v>40</v>
      </c>
      <c r="W98" s="36">
        <f t="shared" si="11"/>
        <v>40</v>
      </c>
      <c r="X98" s="36">
        <f t="shared" si="11"/>
        <v>40</v>
      </c>
      <c r="Y98" s="36">
        <f t="shared" si="11"/>
        <v>34</v>
      </c>
      <c r="Z98" s="36">
        <f t="shared" si="11"/>
        <v>61</v>
      </c>
      <c r="AA98" s="36">
        <f t="shared" si="11"/>
        <v>5</v>
      </c>
      <c r="AB98" s="37">
        <f t="shared" si="11"/>
        <v>-2</v>
      </c>
    </row>
    <row r="99" spans="2:28">
      <c r="B99" s="46" t="str">
        <f t="shared" si="4"/>
        <v>26.10.2020</v>
      </c>
      <c r="C99" s="47">
        <f t="shared" si="5"/>
        <v>329</v>
      </c>
      <c r="D99" s="48">
        <f t="shared" si="6"/>
        <v>-72</v>
      </c>
      <c r="E99" s="35">
        <f t="shared" si="11"/>
        <v>0</v>
      </c>
      <c r="F99" s="36">
        <f t="shared" si="11"/>
        <v>0</v>
      </c>
      <c r="G99" s="36">
        <f t="shared" si="11"/>
        <v>0</v>
      </c>
      <c r="H99" s="36">
        <f t="shared" si="11"/>
        <v>0</v>
      </c>
      <c r="I99" s="36">
        <f t="shared" si="11"/>
        <v>0</v>
      </c>
      <c r="J99" s="36">
        <f t="shared" si="11"/>
        <v>13</v>
      </c>
      <c r="K99" s="36">
        <f t="shared" si="11"/>
        <v>-26</v>
      </c>
      <c r="L99" s="36">
        <f t="shared" si="11"/>
        <v>-46</v>
      </c>
      <c r="M99" s="36">
        <f t="shared" si="11"/>
        <v>0</v>
      </c>
      <c r="N99" s="36">
        <f t="shared" si="11"/>
        <v>33</v>
      </c>
      <c r="O99" s="36">
        <f t="shared" si="11"/>
        <v>31</v>
      </c>
      <c r="P99" s="36">
        <f t="shared" si="11"/>
        <v>12</v>
      </c>
      <c r="Q99" s="36">
        <f t="shared" si="11"/>
        <v>20</v>
      </c>
      <c r="R99" s="36">
        <f t="shared" si="11"/>
        <v>20</v>
      </c>
      <c r="S99" s="36">
        <f t="shared" si="11"/>
        <v>20</v>
      </c>
      <c r="T99" s="36">
        <f t="shared" si="11"/>
        <v>20</v>
      </c>
      <c r="U99" s="36">
        <f t="shared" si="11"/>
        <v>20</v>
      </c>
      <c r="V99" s="36">
        <f t="shared" si="11"/>
        <v>20</v>
      </c>
      <c r="W99" s="36">
        <f t="shared" si="11"/>
        <v>20</v>
      </c>
      <c r="X99" s="36">
        <f t="shared" si="11"/>
        <v>20</v>
      </c>
      <c r="Y99" s="36">
        <f t="shared" si="11"/>
        <v>20</v>
      </c>
      <c r="Z99" s="36">
        <f t="shared" si="11"/>
        <v>20</v>
      </c>
      <c r="AA99" s="36">
        <f t="shared" si="11"/>
        <v>20</v>
      </c>
      <c r="AB99" s="37">
        <f t="shared" si="11"/>
        <v>20</v>
      </c>
    </row>
    <row r="100" spans="2:28">
      <c r="B100" s="46" t="str">
        <f t="shared" si="4"/>
        <v>27.10.2020</v>
      </c>
      <c r="C100" s="47">
        <f t="shared" si="5"/>
        <v>31</v>
      </c>
      <c r="D100" s="48">
        <f t="shared" si="6"/>
        <v>0</v>
      </c>
      <c r="E100" s="35">
        <f t="shared" si="11"/>
        <v>4</v>
      </c>
      <c r="F100" s="36">
        <f t="shared" si="11"/>
        <v>10</v>
      </c>
      <c r="G100" s="36">
        <f t="shared" si="11"/>
        <v>17</v>
      </c>
      <c r="H100" s="36">
        <f t="shared" si="11"/>
        <v>0</v>
      </c>
      <c r="I100" s="36">
        <f t="shared" si="11"/>
        <v>0</v>
      </c>
      <c r="J100" s="36">
        <f t="shared" si="11"/>
        <v>0</v>
      </c>
      <c r="K100" s="36">
        <f t="shared" si="11"/>
        <v>0</v>
      </c>
      <c r="L100" s="36">
        <f t="shared" si="11"/>
        <v>0</v>
      </c>
      <c r="M100" s="36">
        <f t="shared" si="11"/>
        <v>0</v>
      </c>
      <c r="N100" s="36">
        <f t="shared" si="11"/>
        <v>0</v>
      </c>
      <c r="O100" s="36">
        <f t="shared" si="11"/>
        <v>0</v>
      </c>
      <c r="P100" s="36">
        <f t="shared" si="11"/>
        <v>0</v>
      </c>
      <c r="Q100" s="36">
        <f t="shared" si="11"/>
        <v>0</v>
      </c>
      <c r="R100" s="36">
        <f t="shared" si="11"/>
        <v>0</v>
      </c>
      <c r="S100" s="36">
        <f t="shared" si="11"/>
        <v>0</v>
      </c>
      <c r="T100" s="36">
        <f t="shared" si="11"/>
        <v>0</v>
      </c>
      <c r="U100" s="36">
        <f t="shared" si="11"/>
        <v>0</v>
      </c>
      <c r="V100" s="36">
        <f t="shared" si="11"/>
        <v>0</v>
      </c>
      <c r="W100" s="36">
        <f t="shared" si="11"/>
        <v>0</v>
      </c>
      <c r="X100" s="36">
        <f t="shared" si="11"/>
        <v>0</v>
      </c>
      <c r="Y100" s="36">
        <f t="shared" si="11"/>
        <v>0</v>
      </c>
      <c r="Z100" s="36">
        <f t="shared" si="11"/>
        <v>0</v>
      </c>
      <c r="AA100" s="36">
        <f t="shared" si="11"/>
        <v>0</v>
      </c>
      <c r="AB100" s="37">
        <f t="shared" si="11"/>
        <v>0</v>
      </c>
    </row>
    <row r="101" spans="2:28">
      <c r="B101" s="46" t="str">
        <f t="shared" si="4"/>
        <v>28.10.2020</v>
      </c>
      <c r="C101" s="47">
        <f t="shared" si="5"/>
        <v>273</v>
      </c>
      <c r="D101" s="48">
        <f t="shared" si="6"/>
        <v>-54</v>
      </c>
      <c r="E101" s="35">
        <f t="shared" si="11"/>
        <v>10</v>
      </c>
      <c r="F101" s="36">
        <f t="shared" si="11"/>
        <v>10</v>
      </c>
      <c r="G101" s="36">
        <f t="shared" si="11"/>
        <v>10</v>
      </c>
      <c r="H101" s="36">
        <f t="shared" si="11"/>
        <v>10</v>
      </c>
      <c r="I101" s="36">
        <f t="shared" si="11"/>
        <v>10</v>
      </c>
      <c r="J101" s="36">
        <f t="shared" si="11"/>
        <v>10</v>
      </c>
      <c r="K101" s="36">
        <f t="shared" si="11"/>
        <v>10</v>
      </c>
      <c r="L101" s="36">
        <f t="shared" si="11"/>
        <v>10</v>
      </c>
      <c r="M101" s="36">
        <f t="shared" si="11"/>
        <v>10</v>
      </c>
      <c r="N101" s="36">
        <f t="shared" si="11"/>
        <v>10</v>
      </c>
      <c r="O101" s="36">
        <f t="shared" si="11"/>
        <v>10</v>
      </c>
      <c r="P101" s="36">
        <f t="shared" si="11"/>
        <v>10</v>
      </c>
      <c r="Q101" s="36">
        <f t="shared" si="11"/>
        <v>7</v>
      </c>
      <c r="R101" s="36">
        <f t="shared" si="11"/>
        <v>-50</v>
      </c>
      <c r="S101" s="36">
        <f t="shared" si="11"/>
        <v>-4</v>
      </c>
      <c r="T101" s="36">
        <f t="shared" si="11"/>
        <v>6</v>
      </c>
      <c r="U101" s="36">
        <f t="shared" si="11"/>
        <v>10</v>
      </c>
      <c r="V101" s="36">
        <f t="shared" si="11"/>
        <v>10</v>
      </c>
      <c r="W101" s="36">
        <f t="shared" si="11"/>
        <v>20</v>
      </c>
      <c r="X101" s="36">
        <f t="shared" si="11"/>
        <v>20</v>
      </c>
      <c r="Y101" s="36">
        <f t="shared" si="11"/>
        <v>20</v>
      </c>
      <c r="Z101" s="36">
        <f t="shared" si="11"/>
        <v>20</v>
      </c>
      <c r="AA101" s="36">
        <f t="shared" si="11"/>
        <v>20</v>
      </c>
      <c r="AB101" s="37">
        <f t="shared" si="11"/>
        <v>20</v>
      </c>
    </row>
    <row r="102" spans="2:28">
      <c r="B102" s="46" t="str">
        <f>B67</f>
        <v>29.10.2020</v>
      </c>
      <c r="C102" s="47">
        <f t="shared" si="5"/>
        <v>98</v>
      </c>
      <c r="D102" s="48">
        <f t="shared" si="6"/>
        <v>-108</v>
      </c>
      <c r="E102" s="35">
        <f t="shared" si="11"/>
        <v>11</v>
      </c>
      <c r="F102" s="36">
        <f t="shared" si="11"/>
        <v>0</v>
      </c>
      <c r="G102" s="36">
        <f t="shared" si="11"/>
        <v>0</v>
      </c>
      <c r="H102" s="36">
        <f t="shared" si="11"/>
        <v>0</v>
      </c>
      <c r="I102" s="36">
        <f t="shared" si="11"/>
        <v>0</v>
      </c>
      <c r="J102" s="36">
        <f t="shared" si="11"/>
        <v>0</v>
      </c>
      <c r="K102" s="36">
        <f t="shared" si="11"/>
        <v>0</v>
      </c>
      <c r="L102" s="36">
        <f t="shared" si="11"/>
        <v>0</v>
      </c>
      <c r="M102" s="36">
        <f t="shared" si="11"/>
        <v>0</v>
      </c>
      <c r="N102" s="36">
        <f t="shared" si="11"/>
        <v>0</v>
      </c>
      <c r="O102" s="36">
        <f t="shared" si="11"/>
        <v>0</v>
      </c>
      <c r="P102" s="36">
        <f t="shared" si="11"/>
        <v>0</v>
      </c>
      <c r="Q102" s="36">
        <f t="shared" si="11"/>
        <v>0</v>
      </c>
      <c r="R102" s="36">
        <f t="shared" si="11"/>
        <v>0</v>
      </c>
      <c r="S102" s="36">
        <f t="shared" si="11"/>
        <v>-50</v>
      </c>
      <c r="T102" s="36">
        <f t="shared" si="11"/>
        <v>-43</v>
      </c>
      <c r="U102" s="36">
        <f t="shared" si="11"/>
        <v>0</v>
      </c>
      <c r="V102" s="36">
        <f t="shared" si="11"/>
        <v>-15</v>
      </c>
      <c r="W102" s="36">
        <f t="shared" si="11"/>
        <v>20</v>
      </c>
      <c r="X102" s="36">
        <f t="shared" si="11"/>
        <v>20</v>
      </c>
      <c r="Y102" s="36">
        <f t="shared" si="11"/>
        <v>15</v>
      </c>
      <c r="Z102" s="36">
        <f t="shared" si="11"/>
        <v>0</v>
      </c>
      <c r="AA102" s="36">
        <f t="shared" si="11"/>
        <v>15</v>
      </c>
      <c r="AB102" s="37">
        <f t="shared" si="11"/>
        <v>17</v>
      </c>
    </row>
    <row r="103" spans="2:28">
      <c r="B103" s="46" t="str">
        <f t="shared" si="4"/>
        <v>30.10.2020</v>
      </c>
      <c r="C103" s="47">
        <f t="shared" si="5"/>
        <v>0</v>
      </c>
      <c r="D103" s="48">
        <f t="shared" si="6"/>
        <v>-438</v>
      </c>
      <c r="E103" s="35">
        <f t="shared" si="11"/>
        <v>0</v>
      </c>
      <c r="F103" s="36">
        <f t="shared" si="11"/>
        <v>0</v>
      </c>
      <c r="G103" s="36">
        <f t="shared" si="11"/>
        <v>0</v>
      </c>
      <c r="H103" s="36">
        <f t="shared" si="11"/>
        <v>0</v>
      </c>
      <c r="I103" s="36">
        <f t="shared" si="11"/>
        <v>0</v>
      </c>
      <c r="J103" s="36">
        <f t="shared" si="11"/>
        <v>0</v>
      </c>
      <c r="K103" s="36">
        <f t="shared" si="11"/>
        <v>0</v>
      </c>
      <c r="L103" s="36">
        <f t="shared" si="11"/>
        <v>0</v>
      </c>
      <c r="M103" s="36">
        <f t="shared" si="11"/>
        <v>-15</v>
      </c>
      <c r="N103" s="36">
        <f t="shared" si="11"/>
        <v>-15</v>
      </c>
      <c r="O103" s="36">
        <f t="shared" si="11"/>
        <v>-15</v>
      </c>
      <c r="P103" s="36">
        <f t="shared" si="11"/>
        <v>-15</v>
      </c>
      <c r="Q103" s="36">
        <f t="shared" si="11"/>
        <v>-15</v>
      </c>
      <c r="R103" s="36">
        <f t="shared" si="11"/>
        <v>-15</v>
      </c>
      <c r="S103" s="36">
        <f t="shared" si="11"/>
        <v>-50</v>
      </c>
      <c r="T103" s="36">
        <f t="shared" si="11"/>
        <v>-50</v>
      </c>
      <c r="U103" s="36">
        <f t="shared" si="11"/>
        <v>-50</v>
      </c>
      <c r="V103" s="36">
        <f t="shared" si="11"/>
        <v>-29</v>
      </c>
      <c r="W103" s="36">
        <f t="shared" si="11"/>
        <v>0</v>
      </c>
      <c r="X103" s="36">
        <f t="shared" si="11"/>
        <v>0</v>
      </c>
      <c r="Y103" s="36">
        <f t="shared" si="11"/>
        <v>-19</v>
      </c>
      <c r="Z103" s="36">
        <f t="shared" si="11"/>
        <v>-50</v>
      </c>
      <c r="AA103" s="36">
        <f t="shared" si="11"/>
        <v>-50</v>
      </c>
      <c r="AB103" s="37">
        <f t="shared" si="11"/>
        <v>-50</v>
      </c>
    </row>
    <row r="104" spans="2:28">
      <c r="B104" s="49" t="str">
        <f t="shared" si="4"/>
        <v>31.10.2020</v>
      </c>
      <c r="C104" s="50">
        <f t="shared" si="5"/>
        <v>109</v>
      </c>
      <c r="D104" s="51">
        <f t="shared" si="6"/>
        <v>-261</v>
      </c>
      <c r="E104" s="52">
        <f t="shared" si="11"/>
        <v>-23</v>
      </c>
      <c r="F104" s="53">
        <f t="shared" si="11"/>
        <v>-3</v>
      </c>
      <c r="G104" s="53">
        <f t="shared" si="11"/>
        <v>-19</v>
      </c>
      <c r="H104" s="53">
        <f t="shared" si="11"/>
        <v>0</v>
      </c>
      <c r="I104" s="53">
        <f t="shared" si="11"/>
        <v>0</v>
      </c>
      <c r="J104" s="53">
        <f t="shared" si="11"/>
        <v>0</v>
      </c>
      <c r="K104" s="53">
        <f t="shared" si="11"/>
        <v>0</v>
      </c>
      <c r="L104" s="53">
        <f t="shared" si="11"/>
        <v>0</v>
      </c>
      <c r="M104" s="53">
        <f t="shared" si="11"/>
        <v>-11</v>
      </c>
      <c r="N104" s="53">
        <f t="shared" si="11"/>
        <v>0</v>
      </c>
      <c r="O104" s="53">
        <f t="shared" si="11"/>
        <v>-6</v>
      </c>
      <c r="P104" s="53">
        <f t="shared" si="11"/>
        <v>-32</v>
      </c>
      <c r="Q104" s="53">
        <f t="shared" si="11"/>
        <v>-40</v>
      </c>
      <c r="R104" s="53">
        <f t="shared" si="11"/>
        <v>-40</v>
      </c>
      <c r="S104" s="53">
        <f t="shared" si="11"/>
        <v>4</v>
      </c>
      <c r="T104" s="53">
        <f t="shared" si="11"/>
        <v>25</v>
      </c>
      <c r="U104" s="53">
        <f t="shared" si="11"/>
        <v>20</v>
      </c>
      <c r="V104" s="53">
        <f t="shared" si="11"/>
        <v>20</v>
      </c>
      <c r="W104" s="53">
        <f t="shared" si="11"/>
        <v>20</v>
      </c>
      <c r="X104" s="53">
        <f t="shared" si="11"/>
        <v>20</v>
      </c>
      <c r="Y104" s="53">
        <f t="shared" si="11"/>
        <v>-14</v>
      </c>
      <c r="Z104" s="53">
        <f t="shared" si="11"/>
        <v>-50</v>
      </c>
      <c r="AA104" s="53">
        <f t="shared" si="11"/>
        <v>-26</v>
      </c>
      <c r="AB104" s="54">
        <f t="shared" si="11"/>
        <v>-20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topLeftCell="A5" zoomScale="90" zoomScaleNormal="90" workbookViewId="0">
      <selection activeCell="E32" sqref="E32:AB32"/>
    </sheetView>
  </sheetViews>
  <sheetFormatPr defaultRowHeight="15"/>
  <cols>
    <col min="1" max="1" width="9.140625" style="1"/>
    <col min="2" max="2" width="14.28515625" style="1" customWidth="1"/>
    <col min="3" max="3" width="9.140625" style="1"/>
    <col min="4" max="4" width="9.7109375" style="1" bestFit="1" customWidth="1"/>
    <col min="5" max="16384" width="9.140625" style="1"/>
  </cols>
  <sheetData>
    <row r="2" spans="2:28" ht="23.25">
      <c r="B2" s="105" t="s">
        <v>38</v>
      </c>
      <c r="C2" s="107" t="s">
        <v>39</v>
      </c>
      <c r="D2" s="108"/>
      <c r="E2" s="111" t="s">
        <v>40</v>
      </c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3"/>
    </row>
    <row r="3" spans="2:28" ht="15.75" customHeight="1" thickBot="1">
      <c r="B3" s="106"/>
      <c r="C3" s="109"/>
      <c r="D3" s="110"/>
      <c r="E3" s="31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2" t="s">
        <v>11</v>
      </c>
      <c r="O3" s="32" t="s">
        <v>12</v>
      </c>
      <c r="P3" s="32" t="s">
        <v>13</v>
      </c>
      <c r="Q3" s="32" t="s">
        <v>14</v>
      </c>
      <c r="R3" s="32" t="s">
        <v>15</v>
      </c>
      <c r="S3" s="32" t="s">
        <v>16</v>
      </c>
      <c r="T3" s="32" t="s">
        <v>17</v>
      </c>
      <c r="U3" s="32" t="s">
        <v>18</v>
      </c>
      <c r="V3" s="32" t="s">
        <v>19</v>
      </c>
      <c r="W3" s="32" t="s">
        <v>20</v>
      </c>
      <c r="X3" s="32" t="s">
        <v>21</v>
      </c>
      <c r="Y3" s="32" t="s">
        <v>22</v>
      </c>
      <c r="Z3" s="32" t="s">
        <v>23</v>
      </c>
      <c r="AA3" s="32" t="s">
        <v>24</v>
      </c>
      <c r="AB3" s="56" t="s">
        <v>25</v>
      </c>
    </row>
    <row r="4" spans="2:28">
      <c r="B4" s="57" t="str">
        <f>'Angazirana aFRR energija'!B4</f>
        <v>01.10.2020</v>
      </c>
      <c r="C4" s="114">
        <f>SUM(E4:AB4)</f>
        <v>371.53699999999992</v>
      </c>
      <c r="D4" s="101"/>
      <c r="E4" s="43">
        <v>36.783999999999999</v>
      </c>
      <c r="F4" s="44">
        <v>34.451000000000001</v>
      </c>
      <c r="G4" s="44">
        <v>55.209000000000003</v>
      </c>
      <c r="H4" s="44">
        <v>71.650000000000006</v>
      </c>
      <c r="I4" s="44">
        <v>77.210999999999999</v>
      </c>
      <c r="J4" s="44">
        <v>67.013000000000005</v>
      </c>
      <c r="K4" s="44">
        <v>25.914999999999999</v>
      </c>
      <c r="L4" s="44">
        <v>14.363</v>
      </c>
      <c r="M4" s="44">
        <v>13.333</v>
      </c>
      <c r="N4" s="44">
        <v>-7.8550000000000004</v>
      </c>
      <c r="O4" s="44">
        <v>-0.42499999999999999</v>
      </c>
      <c r="P4" s="44">
        <v>10.739000000000001</v>
      </c>
      <c r="Q4" s="44">
        <v>0.94199999999999995</v>
      </c>
      <c r="R4" s="44">
        <v>-10.814</v>
      </c>
      <c r="S4" s="44">
        <v>-16.045000000000002</v>
      </c>
      <c r="T4" s="44">
        <v>-3.456</v>
      </c>
      <c r="U4" s="44">
        <v>-19.536999999999999</v>
      </c>
      <c r="V4" s="44">
        <v>-8.5359999999999996</v>
      </c>
      <c r="W4" s="44">
        <v>-8.8719999999999999</v>
      </c>
      <c r="X4" s="44">
        <v>-10.79</v>
      </c>
      <c r="Y4" s="44">
        <v>4.1779999999999999</v>
      </c>
      <c r="Z4" s="44">
        <v>15.708</v>
      </c>
      <c r="AA4" s="44">
        <v>19.707999999999998</v>
      </c>
      <c r="AB4" s="58">
        <v>10.663</v>
      </c>
    </row>
    <row r="5" spans="2:28">
      <c r="B5" s="59" t="str">
        <f>'Angazirana aFRR energija'!B5</f>
        <v>02.10.2020</v>
      </c>
      <c r="C5" s="100">
        <f t="shared" ref="C5:C34" si="0">SUM(E5:AB5)</f>
        <v>1008.3119999999998</v>
      </c>
      <c r="D5" s="101"/>
      <c r="E5" s="35">
        <v>18.065000000000001</v>
      </c>
      <c r="F5" s="36">
        <v>44.314999999999998</v>
      </c>
      <c r="G5" s="36">
        <v>85.802000000000007</v>
      </c>
      <c r="H5" s="36">
        <v>94.137</v>
      </c>
      <c r="I5" s="36">
        <v>86.793000000000006</v>
      </c>
      <c r="J5" s="36">
        <v>47.186999999999998</v>
      </c>
      <c r="K5" s="36">
        <v>55.186999999999998</v>
      </c>
      <c r="L5" s="36">
        <v>54.857999999999997</v>
      </c>
      <c r="M5" s="36">
        <v>76.831000000000003</v>
      </c>
      <c r="N5" s="36">
        <v>71.468000000000004</v>
      </c>
      <c r="O5" s="36">
        <v>69.843000000000004</v>
      </c>
      <c r="P5" s="36">
        <v>45.4</v>
      </c>
      <c r="Q5" s="36">
        <v>45.232999999999997</v>
      </c>
      <c r="R5" s="36">
        <v>47.207999999999998</v>
      </c>
      <c r="S5" s="36">
        <v>18.210999999999999</v>
      </c>
      <c r="T5" s="36">
        <v>20.591000000000001</v>
      </c>
      <c r="U5" s="36">
        <v>16.372</v>
      </c>
      <c r="V5" s="36">
        <v>35.600999999999999</v>
      </c>
      <c r="W5" s="36">
        <v>-16.673999999999999</v>
      </c>
      <c r="X5" s="36">
        <v>11.89</v>
      </c>
      <c r="Y5" s="36">
        <v>39.746000000000002</v>
      </c>
      <c r="Z5" s="36">
        <v>23.943999999999999</v>
      </c>
      <c r="AA5" s="36">
        <v>9.4269999999999996</v>
      </c>
      <c r="AB5" s="60">
        <v>6.8769999999999998</v>
      </c>
    </row>
    <row r="6" spans="2:28">
      <c r="B6" s="59" t="str">
        <f>'Angazirana aFRR energija'!B6</f>
        <v>03.10.2020</v>
      </c>
      <c r="C6" s="100">
        <f t="shared" si="0"/>
        <v>490.84299999999996</v>
      </c>
      <c r="D6" s="101"/>
      <c r="E6" s="35">
        <v>17.231000000000002</v>
      </c>
      <c r="F6" s="36">
        <v>71.792000000000002</v>
      </c>
      <c r="G6" s="36">
        <v>100.809</v>
      </c>
      <c r="H6" s="36">
        <v>114.675</v>
      </c>
      <c r="I6" s="36">
        <v>120.901</v>
      </c>
      <c r="J6" s="36">
        <v>93.603999999999999</v>
      </c>
      <c r="K6" s="36">
        <v>56.616999999999997</v>
      </c>
      <c r="L6" s="36">
        <v>59.811999999999998</v>
      </c>
      <c r="M6" s="36">
        <v>26.181000000000001</v>
      </c>
      <c r="N6" s="36">
        <v>2.0449999999999999</v>
      </c>
      <c r="O6" s="36">
        <v>-20.18</v>
      </c>
      <c r="P6" s="36">
        <v>-20.558</v>
      </c>
      <c r="Q6" s="36">
        <v>-19</v>
      </c>
      <c r="R6" s="36">
        <v>-18.363</v>
      </c>
      <c r="S6" s="36">
        <v>-25.456</v>
      </c>
      <c r="T6" s="36">
        <v>1.579</v>
      </c>
      <c r="U6" s="36">
        <v>-2.371</v>
      </c>
      <c r="V6" s="36">
        <v>-27.268999999999998</v>
      </c>
      <c r="W6" s="36">
        <v>-29.701000000000001</v>
      </c>
      <c r="X6" s="36">
        <v>-3.9060000000000001</v>
      </c>
      <c r="Y6" s="36">
        <v>5.0919999999999996</v>
      </c>
      <c r="Z6" s="36">
        <v>-12.029</v>
      </c>
      <c r="AA6" s="36">
        <v>-5.1710000000000003</v>
      </c>
      <c r="AB6" s="60">
        <v>4.5090000000000003</v>
      </c>
    </row>
    <row r="7" spans="2:28">
      <c r="B7" s="59" t="str">
        <f>'Angazirana aFRR energija'!B7</f>
        <v>04.10.2020</v>
      </c>
      <c r="C7" s="100">
        <f t="shared" si="0"/>
        <v>390.23199999999997</v>
      </c>
      <c r="D7" s="101"/>
      <c r="E7" s="35">
        <v>38.844000000000001</v>
      </c>
      <c r="F7" s="36">
        <v>53.935000000000002</v>
      </c>
      <c r="G7" s="36">
        <v>88.826999999999998</v>
      </c>
      <c r="H7" s="36">
        <v>91.924000000000007</v>
      </c>
      <c r="I7" s="36">
        <v>98.257000000000005</v>
      </c>
      <c r="J7" s="36">
        <v>85.635999999999996</v>
      </c>
      <c r="K7" s="36">
        <v>56.195</v>
      </c>
      <c r="L7" s="36">
        <v>29.32</v>
      </c>
      <c r="M7" s="36">
        <v>-20.550999999999998</v>
      </c>
      <c r="N7" s="36">
        <v>-15.337999999999999</v>
      </c>
      <c r="O7" s="36">
        <v>-11.856999999999999</v>
      </c>
      <c r="P7" s="36">
        <v>-23.939</v>
      </c>
      <c r="Q7" s="36">
        <v>-6.88</v>
      </c>
      <c r="R7" s="36">
        <v>-7.3639999999999999</v>
      </c>
      <c r="S7" s="36">
        <v>-21.14</v>
      </c>
      <c r="T7" s="36">
        <v>-5.8419999999999996</v>
      </c>
      <c r="U7" s="36">
        <v>-9.7810000000000006</v>
      </c>
      <c r="V7" s="36">
        <v>-8.9819999999999993</v>
      </c>
      <c r="W7" s="36">
        <v>-22.831</v>
      </c>
      <c r="X7" s="36">
        <v>-8.6850000000000005</v>
      </c>
      <c r="Y7" s="36">
        <v>5.28</v>
      </c>
      <c r="Z7" s="36">
        <v>2.42</v>
      </c>
      <c r="AA7" s="36">
        <v>4.859</v>
      </c>
      <c r="AB7" s="60">
        <v>-2.0750000000000002</v>
      </c>
    </row>
    <row r="8" spans="2:28">
      <c r="B8" s="59" t="str">
        <f>'Angazirana aFRR energija'!B8</f>
        <v>05.10.2020</v>
      </c>
      <c r="C8" s="100">
        <f t="shared" si="0"/>
        <v>581.79100000000005</v>
      </c>
      <c r="D8" s="101"/>
      <c r="E8" s="35">
        <v>64.103999999999999</v>
      </c>
      <c r="F8" s="36">
        <v>78.403000000000006</v>
      </c>
      <c r="G8" s="36">
        <v>103.367</v>
      </c>
      <c r="H8" s="36">
        <v>112.2</v>
      </c>
      <c r="I8" s="36">
        <v>109.137</v>
      </c>
      <c r="J8" s="36">
        <v>89.906000000000006</v>
      </c>
      <c r="K8" s="36">
        <v>68.072999999999993</v>
      </c>
      <c r="L8" s="36">
        <v>47.302999999999997</v>
      </c>
      <c r="M8" s="36">
        <v>12.816000000000001</v>
      </c>
      <c r="N8" s="36">
        <v>-1.68</v>
      </c>
      <c r="O8" s="36">
        <v>-6.5979999999999999</v>
      </c>
      <c r="P8" s="36">
        <v>-5.0979999999999999</v>
      </c>
      <c r="Q8" s="36">
        <v>-13.933999999999999</v>
      </c>
      <c r="R8" s="36">
        <v>-12.46</v>
      </c>
      <c r="S8" s="36">
        <v>-15.891999999999999</v>
      </c>
      <c r="T8" s="36">
        <v>6.6980000000000004</v>
      </c>
      <c r="U8" s="36">
        <v>-9.2210000000000001</v>
      </c>
      <c r="V8" s="36">
        <v>-16.010000000000002</v>
      </c>
      <c r="W8" s="36">
        <v>-15.785</v>
      </c>
      <c r="X8" s="36">
        <v>-6.0780000000000003</v>
      </c>
      <c r="Y8" s="36">
        <v>4.96</v>
      </c>
      <c r="Z8" s="36">
        <v>-14.927</v>
      </c>
      <c r="AA8" s="36">
        <v>-2.5</v>
      </c>
      <c r="AB8" s="60">
        <v>5.0069999999999997</v>
      </c>
    </row>
    <row r="9" spans="2:28">
      <c r="B9" s="59" t="str">
        <f>'Angazirana aFRR energija'!B9</f>
        <v>06.10.2020</v>
      </c>
      <c r="C9" s="100">
        <f t="shared" si="0"/>
        <v>490.53100000000023</v>
      </c>
      <c r="D9" s="101"/>
      <c r="E9" s="35">
        <v>18.744</v>
      </c>
      <c r="F9" s="36">
        <v>76.497</v>
      </c>
      <c r="G9" s="36">
        <v>101.313</v>
      </c>
      <c r="H9" s="36">
        <v>107.65600000000001</v>
      </c>
      <c r="I9" s="36">
        <v>107.77800000000001</v>
      </c>
      <c r="J9" s="36">
        <v>84.114000000000004</v>
      </c>
      <c r="K9" s="36">
        <v>61.058</v>
      </c>
      <c r="L9" s="36">
        <v>51.476999999999997</v>
      </c>
      <c r="M9" s="36">
        <v>19.367000000000001</v>
      </c>
      <c r="N9" s="36">
        <v>-6.3760000000000003</v>
      </c>
      <c r="O9" s="36">
        <v>-18.806999999999999</v>
      </c>
      <c r="P9" s="36">
        <v>-5.6630000000000003</v>
      </c>
      <c r="Q9" s="36">
        <v>-21.672000000000001</v>
      </c>
      <c r="R9" s="36">
        <v>-5.4779999999999998</v>
      </c>
      <c r="S9" s="36">
        <v>-7.8479999999999999</v>
      </c>
      <c r="T9" s="36">
        <v>1.1439999999999999</v>
      </c>
      <c r="U9" s="36">
        <v>-21.902999999999999</v>
      </c>
      <c r="V9" s="36">
        <v>-6.6219999999999999</v>
      </c>
      <c r="W9" s="36">
        <v>-13.36</v>
      </c>
      <c r="X9" s="36">
        <v>8.3059999999999992</v>
      </c>
      <c r="Y9" s="36">
        <v>-2.81</v>
      </c>
      <c r="Z9" s="36">
        <v>-14.583</v>
      </c>
      <c r="AA9" s="36">
        <v>-29.305</v>
      </c>
      <c r="AB9" s="60">
        <v>7.5039999999999996</v>
      </c>
    </row>
    <row r="10" spans="2:28">
      <c r="B10" s="59" t="str">
        <f>'Angazirana aFRR energija'!B10</f>
        <v>07.10.2020</v>
      </c>
      <c r="C10" s="100">
        <f t="shared" si="0"/>
        <v>416.36299999999983</v>
      </c>
      <c r="D10" s="101"/>
      <c r="E10" s="35">
        <v>29.14</v>
      </c>
      <c r="F10" s="36">
        <v>74.105999999999995</v>
      </c>
      <c r="G10" s="36">
        <v>85.001999999999995</v>
      </c>
      <c r="H10" s="36">
        <v>99.206999999999994</v>
      </c>
      <c r="I10" s="36">
        <v>89.581999999999994</v>
      </c>
      <c r="J10" s="36">
        <v>69.421999999999997</v>
      </c>
      <c r="K10" s="36">
        <v>26.335000000000001</v>
      </c>
      <c r="L10" s="36">
        <v>18.227</v>
      </c>
      <c r="M10" s="36">
        <v>8.484</v>
      </c>
      <c r="N10" s="36">
        <v>51.927</v>
      </c>
      <c r="O10" s="36">
        <v>-9.1319999999999997</v>
      </c>
      <c r="P10" s="36">
        <v>-25.652999999999999</v>
      </c>
      <c r="Q10" s="36">
        <v>-22.922000000000001</v>
      </c>
      <c r="R10" s="36">
        <v>-9.3010000000000002</v>
      </c>
      <c r="S10" s="36">
        <v>-9.7070000000000007</v>
      </c>
      <c r="T10" s="36">
        <v>2.5369999999999999</v>
      </c>
      <c r="U10" s="36">
        <v>1.4970000000000001</v>
      </c>
      <c r="V10" s="36">
        <v>-25.225999999999999</v>
      </c>
      <c r="W10" s="36">
        <v>-18.771000000000001</v>
      </c>
      <c r="X10" s="36">
        <v>-14.18</v>
      </c>
      <c r="Y10" s="36">
        <v>-7.0380000000000003</v>
      </c>
      <c r="Z10" s="36">
        <v>7.4290000000000003</v>
      </c>
      <c r="AA10" s="36">
        <v>-6.7610000000000001</v>
      </c>
      <c r="AB10" s="60">
        <v>2.1589999999999998</v>
      </c>
    </row>
    <row r="11" spans="2:28">
      <c r="B11" s="59" t="str">
        <f>'Angazirana aFRR energija'!B11</f>
        <v>08.10.2020</v>
      </c>
      <c r="C11" s="100">
        <f t="shared" si="0"/>
        <v>460.17000000000007</v>
      </c>
      <c r="D11" s="101"/>
      <c r="E11" s="35">
        <v>13.444000000000001</v>
      </c>
      <c r="F11" s="36">
        <v>67.619</v>
      </c>
      <c r="G11" s="36">
        <v>96.775000000000006</v>
      </c>
      <c r="H11" s="36">
        <v>82.299000000000007</v>
      </c>
      <c r="I11" s="36">
        <v>73.701999999999998</v>
      </c>
      <c r="J11" s="36">
        <v>80.225999999999999</v>
      </c>
      <c r="K11" s="36">
        <v>40.457000000000001</v>
      </c>
      <c r="L11" s="36">
        <v>27.588000000000001</v>
      </c>
      <c r="M11" s="36">
        <v>24.876000000000001</v>
      </c>
      <c r="N11" s="36">
        <v>-15.853999999999999</v>
      </c>
      <c r="O11" s="36">
        <v>-25.225000000000001</v>
      </c>
      <c r="P11" s="36">
        <v>-17.059999999999999</v>
      </c>
      <c r="Q11" s="36">
        <v>-0.16300000000000001</v>
      </c>
      <c r="R11" s="36">
        <v>-13.763999999999999</v>
      </c>
      <c r="S11" s="36">
        <v>-9.2520000000000007</v>
      </c>
      <c r="T11" s="36">
        <v>13.695</v>
      </c>
      <c r="U11" s="36">
        <v>4.1050000000000004</v>
      </c>
      <c r="V11" s="36">
        <v>-4.8929999999999998</v>
      </c>
      <c r="W11" s="36">
        <v>-4.8410000000000002</v>
      </c>
      <c r="X11" s="36">
        <v>14.086</v>
      </c>
      <c r="Y11" s="36">
        <v>5.8890000000000002</v>
      </c>
      <c r="Z11" s="36">
        <v>2.7090000000000001</v>
      </c>
      <c r="AA11" s="36">
        <v>-9.1859999999999999</v>
      </c>
      <c r="AB11" s="60">
        <v>12.938000000000001</v>
      </c>
    </row>
    <row r="12" spans="2:28">
      <c r="B12" s="59" t="str">
        <f>'Angazirana aFRR energija'!B12</f>
        <v>09.10.2020</v>
      </c>
      <c r="C12" s="100">
        <f t="shared" si="0"/>
        <v>584.16099999999994</v>
      </c>
      <c r="D12" s="101"/>
      <c r="E12" s="35">
        <v>5.04</v>
      </c>
      <c r="F12" s="36">
        <v>71.656000000000006</v>
      </c>
      <c r="G12" s="36">
        <v>107.11</v>
      </c>
      <c r="H12" s="36">
        <v>119.495</v>
      </c>
      <c r="I12" s="36">
        <v>128.696</v>
      </c>
      <c r="J12" s="36">
        <v>102.36799999999999</v>
      </c>
      <c r="K12" s="36">
        <v>48.63</v>
      </c>
      <c r="L12" s="36">
        <v>24.510999999999999</v>
      </c>
      <c r="M12" s="36">
        <v>-0.44800000000000001</v>
      </c>
      <c r="N12" s="36">
        <v>-12.420999999999999</v>
      </c>
      <c r="O12" s="36">
        <v>-13.534000000000001</v>
      </c>
      <c r="P12" s="36">
        <v>-4.84</v>
      </c>
      <c r="Q12" s="36">
        <v>-6.4880000000000004</v>
      </c>
      <c r="R12" s="36">
        <v>8.2669999999999995</v>
      </c>
      <c r="S12" s="36">
        <v>-9.766</v>
      </c>
      <c r="T12" s="36">
        <v>7.1150000000000002</v>
      </c>
      <c r="U12" s="36">
        <v>30.260999999999999</v>
      </c>
      <c r="V12" s="36">
        <v>9.0960000000000001</v>
      </c>
      <c r="W12" s="36">
        <v>-27.158999999999999</v>
      </c>
      <c r="X12" s="36">
        <v>5.7569999999999997</v>
      </c>
      <c r="Y12" s="36">
        <v>-0.70799999999999996</v>
      </c>
      <c r="Z12" s="36">
        <v>-8.3559999999999999</v>
      </c>
      <c r="AA12" s="36">
        <v>-5.9630000000000001</v>
      </c>
      <c r="AB12" s="60">
        <v>5.8419999999999996</v>
      </c>
    </row>
    <row r="13" spans="2:28">
      <c r="B13" s="59" t="str">
        <f>'Angazirana aFRR energija'!B13</f>
        <v>10.10.2020</v>
      </c>
      <c r="C13" s="100">
        <f t="shared" si="0"/>
        <v>628.84399999999994</v>
      </c>
      <c r="D13" s="101"/>
      <c r="E13" s="35">
        <v>-2.7919999999999998</v>
      </c>
      <c r="F13" s="36">
        <v>67.415000000000006</v>
      </c>
      <c r="G13" s="36">
        <v>92.305000000000007</v>
      </c>
      <c r="H13" s="36">
        <v>117.21899999999999</v>
      </c>
      <c r="I13" s="36">
        <v>116.68600000000001</v>
      </c>
      <c r="J13" s="36">
        <v>107.119</v>
      </c>
      <c r="K13" s="36">
        <v>75.978999999999999</v>
      </c>
      <c r="L13" s="36">
        <v>57.448</v>
      </c>
      <c r="M13" s="36">
        <v>7.7709999999999999</v>
      </c>
      <c r="N13" s="36">
        <v>-1.966</v>
      </c>
      <c r="O13" s="36">
        <v>7.1520000000000001</v>
      </c>
      <c r="P13" s="36">
        <v>4.0970000000000004</v>
      </c>
      <c r="Q13" s="36">
        <v>16.52</v>
      </c>
      <c r="R13" s="36">
        <v>8.3610000000000007</v>
      </c>
      <c r="S13" s="36">
        <v>-6.9210000000000003</v>
      </c>
      <c r="T13" s="36">
        <v>4.1950000000000003</v>
      </c>
      <c r="U13" s="36">
        <v>-1.827</v>
      </c>
      <c r="V13" s="36">
        <v>-26.146000000000001</v>
      </c>
      <c r="W13" s="36">
        <v>-18.138000000000002</v>
      </c>
      <c r="X13" s="36">
        <v>-0.22</v>
      </c>
      <c r="Y13" s="36">
        <v>8.6059999999999999</v>
      </c>
      <c r="Z13" s="36">
        <v>3.26</v>
      </c>
      <c r="AA13" s="36">
        <v>-5.4980000000000002</v>
      </c>
      <c r="AB13" s="60">
        <v>-1.7809999999999999</v>
      </c>
    </row>
    <row r="14" spans="2:28">
      <c r="B14" s="59" t="str">
        <f>'Angazirana aFRR energija'!B14</f>
        <v>11.10.2020</v>
      </c>
      <c r="C14" s="100">
        <f t="shared" si="0"/>
        <v>186.51400000000004</v>
      </c>
      <c r="D14" s="101"/>
      <c r="E14" s="35">
        <v>3.2410000000000001</v>
      </c>
      <c r="F14" s="36">
        <v>43.423000000000002</v>
      </c>
      <c r="G14" s="36">
        <v>76.742999999999995</v>
      </c>
      <c r="H14" s="36">
        <v>85.260999999999996</v>
      </c>
      <c r="I14" s="36">
        <v>84.715999999999994</v>
      </c>
      <c r="J14" s="36">
        <v>73.994</v>
      </c>
      <c r="K14" s="36">
        <v>36.137</v>
      </c>
      <c r="L14" s="36">
        <v>0.124</v>
      </c>
      <c r="M14" s="36">
        <v>-17.829000000000001</v>
      </c>
      <c r="N14" s="36">
        <v>-16.300999999999998</v>
      </c>
      <c r="O14" s="36">
        <v>-7.2140000000000004</v>
      </c>
      <c r="P14" s="36">
        <v>-21.411000000000001</v>
      </c>
      <c r="Q14" s="36">
        <v>-14.175000000000001</v>
      </c>
      <c r="R14" s="36">
        <v>-13.494</v>
      </c>
      <c r="S14" s="36">
        <v>-16.692</v>
      </c>
      <c r="T14" s="36">
        <v>-15.625</v>
      </c>
      <c r="U14" s="36">
        <v>6.9480000000000004</v>
      </c>
      <c r="V14" s="36">
        <v>7.1870000000000003</v>
      </c>
      <c r="W14" s="36">
        <v>-65.438999999999993</v>
      </c>
      <c r="X14" s="36">
        <v>-33.884999999999998</v>
      </c>
      <c r="Y14" s="36">
        <v>-6.0910000000000002</v>
      </c>
      <c r="Z14" s="36">
        <v>3.9750000000000001</v>
      </c>
      <c r="AA14" s="36">
        <v>-2.9740000000000002</v>
      </c>
      <c r="AB14" s="60">
        <v>-4.1050000000000004</v>
      </c>
    </row>
    <row r="15" spans="2:28">
      <c r="B15" s="59" t="str">
        <f>'Angazirana aFRR energija'!B15</f>
        <v>12.10.2020</v>
      </c>
      <c r="C15" s="100">
        <f t="shared" si="0"/>
        <v>-383.18200000000007</v>
      </c>
      <c r="D15" s="101"/>
      <c r="E15" s="35">
        <v>2.4870000000000001</v>
      </c>
      <c r="F15" s="36">
        <v>-11.08</v>
      </c>
      <c r="G15" s="36">
        <v>-2.52</v>
      </c>
      <c r="H15" s="36">
        <v>4.2789999999999999</v>
      </c>
      <c r="I15" s="36">
        <v>6.3769999999999998</v>
      </c>
      <c r="J15" s="36">
        <v>-15.074999999999999</v>
      </c>
      <c r="K15" s="36">
        <v>-14.914</v>
      </c>
      <c r="L15" s="36">
        <v>-26.963000000000001</v>
      </c>
      <c r="M15" s="36">
        <v>-17.341999999999999</v>
      </c>
      <c r="N15" s="36">
        <v>-16.149999999999999</v>
      </c>
      <c r="O15" s="36">
        <v>-4.76</v>
      </c>
      <c r="P15" s="36">
        <v>6.7270000000000003</v>
      </c>
      <c r="Q15" s="36">
        <v>8.702</v>
      </c>
      <c r="R15" s="36">
        <v>-19.280999999999999</v>
      </c>
      <c r="S15" s="36">
        <v>-59.064</v>
      </c>
      <c r="T15" s="36">
        <v>-38.238</v>
      </c>
      <c r="U15" s="36">
        <v>-6.0350000000000001</v>
      </c>
      <c r="V15" s="36">
        <v>-27.375</v>
      </c>
      <c r="W15" s="36">
        <v>-62.051000000000002</v>
      </c>
      <c r="X15" s="36">
        <v>-37.302</v>
      </c>
      <c r="Y15" s="36">
        <v>-3.7429999999999999</v>
      </c>
      <c r="Z15" s="36">
        <v>-16.564</v>
      </c>
      <c r="AA15" s="36">
        <v>-33.314999999999998</v>
      </c>
      <c r="AB15" s="60">
        <v>1.7999999999999999E-2</v>
      </c>
    </row>
    <row r="16" spans="2:28">
      <c r="B16" s="59" t="str">
        <f>'Angazirana aFRR energija'!B16</f>
        <v>13.10.2020</v>
      </c>
      <c r="C16" s="100">
        <f t="shared" si="0"/>
        <v>-352.54499999999996</v>
      </c>
      <c r="D16" s="101"/>
      <c r="E16" s="35">
        <v>5.6150000000000002</v>
      </c>
      <c r="F16" s="36">
        <v>28.641999999999999</v>
      </c>
      <c r="G16" s="36">
        <v>69.364999999999995</v>
      </c>
      <c r="H16" s="36">
        <v>65.046000000000006</v>
      </c>
      <c r="I16" s="36">
        <v>60.720999999999997</v>
      </c>
      <c r="J16" s="36">
        <v>16.928999999999998</v>
      </c>
      <c r="K16" s="36">
        <v>-8.2669999999999995</v>
      </c>
      <c r="L16" s="36">
        <v>-28.14</v>
      </c>
      <c r="M16" s="36">
        <v>-23.937000000000001</v>
      </c>
      <c r="N16" s="36">
        <v>-25.571000000000002</v>
      </c>
      <c r="O16" s="36">
        <v>-27.283999999999999</v>
      </c>
      <c r="P16" s="36">
        <v>-2.7320000000000002</v>
      </c>
      <c r="Q16" s="36">
        <v>-22.196999999999999</v>
      </c>
      <c r="R16" s="36">
        <v>-23.103999999999999</v>
      </c>
      <c r="S16" s="36">
        <v>-18.238</v>
      </c>
      <c r="T16" s="36">
        <v>-16.808</v>
      </c>
      <c r="U16" s="36">
        <v>-30.724</v>
      </c>
      <c r="V16" s="36">
        <v>-49.926000000000002</v>
      </c>
      <c r="W16" s="36">
        <v>-71.349999999999994</v>
      </c>
      <c r="X16" s="36">
        <v>-53.656999999999996</v>
      </c>
      <c r="Y16" s="36">
        <v>-31.149000000000001</v>
      </c>
      <c r="Z16" s="36">
        <v>-49.822000000000003</v>
      </c>
      <c r="AA16" s="36">
        <v>-65.647999999999996</v>
      </c>
      <c r="AB16" s="60">
        <v>-50.308999999999997</v>
      </c>
    </row>
    <row r="17" spans="2:28">
      <c r="B17" s="59" t="str">
        <f>'Angazirana aFRR energija'!B17</f>
        <v>14.10.2020</v>
      </c>
      <c r="C17" s="100">
        <f t="shared" si="0"/>
        <v>494.77</v>
      </c>
      <c r="D17" s="101"/>
      <c r="E17" s="35">
        <v>-7.08</v>
      </c>
      <c r="F17" s="36">
        <v>7.09</v>
      </c>
      <c r="G17" s="36">
        <v>64.39</v>
      </c>
      <c r="H17" s="36">
        <v>95.95</v>
      </c>
      <c r="I17" s="36">
        <v>106.87</v>
      </c>
      <c r="J17" s="36">
        <v>86.93</v>
      </c>
      <c r="K17" s="36">
        <v>36.15</v>
      </c>
      <c r="L17" s="36">
        <v>18.54</v>
      </c>
      <c r="M17" s="36">
        <v>-0.79</v>
      </c>
      <c r="N17" s="36">
        <v>-5.83</v>
      </c>
      <c r="O17" s="36">
        <v>0.03</v>
      </c>
      <c r="P17" s="36">
        <v>0.08</v>
      </c>
      <c r="Q17" s="36">
        <v>5.87</v>
      </c>
      <c r="R17" s="36">
        <v>40.5</v>
      </c>
      <c r="S17" s="36">
        <v>-0.7</v>
      </c>
      <c r="T17" s="36">
        <v>3.25</v>
      </c>
      <c r="U17" s="36">
        <v>46.27</v>
      </c>
      <c r="V17" s="36">
        <v>19.850000000000001</v>
      </c>
      <c r="W17" s="36">
        <v>-24.92</v>
      </c>
      <c r="X17" s="36">
        <v>-0.88</v>
      </c>
      <c r="Y17" s="36">
        <v>-0.06</v>
      </c>
      <c r="Z17" s="36">
        <v>8.14</v>
      </c>
      <c r="AA17" s="36">
        <v>-8.31</v>
      </c>
      <c r="AB17" s="60">
        <v>3.43</v>
      </c>
    </row>
    <row r="18" spans="2:28">
      <c r="B18" s="59" t="str">
        <f>'Angazirana aFRR energija'!B18</f>
        <v>15.10.2020</v>
      </c>
      <c r="C18" s="100">
        <f t="shared" si="0"/>
        <v>539.25999999999988</v>
      </c>
      <c r="D18" s="101"/>
      <c r="E18" s="35">
        <v>25.69</v>
      </c>
      <c r="F18" s="36">
        <v>74.349999999999994</v>
      </c>
      <c r="G18" s="36">
        <v>105.66</v>
      </c>
      <c r="H18" s="36">
        <v>120.15</v>
      </c>
      <c r="I18" s="36">
        <v>109.67</v>
      </c>
      <c r="J18" s="36">
        <v>100.7</v>
      </c>
      <c r="K18" s="36">
        <v>54.56</v>
      </c>
      <c r="L18" s="36">
        <v>38.26</v>
      </c>
      <c r="M18" s="36">
        <v>-7.5</v>
      </c>
      <c r="N18" s="36">
        <v>-14.37</v>
      </c>
      <c r="O18" s="36">
        <v>-20.63</v>
      </c>
      <c r="P18" s="36">
        <v>-8.34</v>
      </c>
      <c r="Q18" s="36">
        <v>7.54</v>
      </c>
      <c r="R18" s="36">
        <v>-4.2699999999999996</v>
      </c>
      <c r="S18" s="36">
        <v>-6.55</v>
      </c>
      <c r="T18" s="36">
        <v>3.56</v>
      </c>
      <c r="U18" s="36">
        <v>-7.35</v>
      </c>
      <c r="V18" s="36">
        <v>-14.4</v>
      </c>
      <c r="W18" s="36">
        <v>-8.08</v>
      </c>
      <c r="X18" s="36">
        <v>-1.34</v>
      </c>
      <c r="Y18" s="36">
        <v>9.1</v>
      </c>
      <c r="Z18" s="36">
        <v>1.78</v>
      </c>
      <c r="AA18" s="36">
        <v>-19.510000000000002</v>
      </c>
      <c r="AB18" s="60">
        <v>0.57999999999999996</v>
      </c>
    </row>
    <row r="19" spans="2:28">
      <c r="B19" s="59" t="str">
        <f>'Angazirana aFRR energija'!B19</f>
        <v>16.10.2020</v>
      </c>
      <c r="C19" s="100">
        <f t="shared" si="0"/>
        <v>661.57799999999997</v>
      </c>
      <c r="D19" s="101"/>
      <c r="E19" s="35">
        <v>-4.5279999999999996</v>
      </c>
      <c r="F19" s="36">
        <v>69.236999999999995</v>
      </c>
      <c r="G19" s="36">
        <v>107.04900000000001</v>
      </c>
      <c r="H19" s="36">
        <v>148.41900000000001</v>
      </c>
      <c r="I19" s="36">
        <v>148.125</v>
      </c>
      <c r="J19" s="36">
        <v>112.82299999999999</v>
      </c>
      <c r="K19" s="36">
        <v>95.545000000000002</v>
      </c>
      <c r="L19" s="36">
        <v>94.576999999999998</v>
      </c>
      <c r="M19" s="36">
        <v>34.042000000000002</v>
      </c>
      <c r="N19" s="36">
        <v>-0.128</v>
      </c>
      <c r="O19" s="36">
        <v>-14.638</v>
      </c>
      <c r="P19" s="36">
        <v>-23.681999999999999</v>
      </c>
      <c r="Q19" s="36">
        <v>-1.456</v>
      </c>
      <c r="R19" s="36">
        <v>-15.917999999999999</v>
      </c>
      <c r="S19" s="36">
        <v>-9.6780000000000008</v>
      </c>
      <c r="T19" s="36">
        <v>-7.8579999999999997</v>
      </c>
      <c r="U19" s="36">
        <v>2.387</v>
      </c>
      <c r="V19" s="36">
        <v>4.117</v>
      </c>
      <c r="W19" s="36">
        <v>-31.238</v>
      </c>
      <c r="X19" s="36">
        <v>5.508</v>
      </c>
      <c r="Y19" s="36">
        <v>8.2639999999999993</v>
      </c>
      <c r="Z19" s="36">
        <v>-5.5780000000000003</v>
      </c>
      <c r="AA19" s="36">
        <v>-15.005000000000001</v>
      </c>
      <c r="AB19" s="60">
        <v>-38.808</v>
      </c>
    </row>
    <row r="20" spans="2:28">
      <c r="B20" s="59" t="str">
        <f>'Angazirana aFRR energija'!B20</f>
        <v>17.10.2020</v>
      </c>
      <c r="C20" s="100">
        <f t="shared" si="0"/>
        <v>707.41000000000008</v>
      </c>
      <c r="D20" s="101"/>
      <c r="E20" s="35">
        <v>-7.94</v>
      </c>
      <c r="F20" s="36">
        <v>61.52</v>
      </c>
      <c r="G20" s="36">
        <v>112.18</v>
      </c>
      <c r="H20" s="36">
        <v>137.69</v>
      </c>
      <c r="I20" s="36">
        <v>141.87</v>
      </c>
      <c r="J20" s="36">
        <v>108.01</v>
      </c>
      <c r="K20" s="36">
        <v>94.78</v>
      </c>
      <c r="L20" s="36">
        <v>85.23</v>
      </c>
      <c r="M20" s="36">
        <v>34.65</v>
      </c>
      <c r="N20" s="36">
        <v>25.6</v>
      </c>
      <c r="O20" s="36">
        <v>9.4499999999999993</v>
      </c>
      <c r="P20" s="36">
        <v>5.0599999999999996</v>
      </c>
      <c r="Q20" s="36">
        <v>2.71</v>
      </c>
      <c r="R20" s="36">
        <v>-7.93</v>
      </c>
      <c r="S20" s="36">
        <v>-19.07</v>
      </c>
      <c r="T20" s="36">
        <v>-1.82</v>
      </c>
      <c r="U20" s="36">
        <v>0.45</v>
      </c>
      <c r="V20" s="36">
        <v>-20.02</v>
      </c>
      <c r="W20" s="36">
        <v>-12.73</v>
      </c>
      <c r="X20" s="36">
        <v>-20.37</v>
      </c>
      <c r="Y20" s="36">
        <v>-13.87</v>
      </c>
      <c r="Z20" s="36">
        <v>1.08</v>
      </c>
      <c r="AA20" s="36">
        <v>-5.87</v>
      </c>
      <c r="AB20" s="60">
        <v>-3.25</v>
      </c>
    </row>
    <row r="21" spans="2:28">
      <c r="B21" s="59" t="str">
        <f>'Angazirana aFRR energija'!B21</f>
        <v>18.10.2020</v>
      </c>
      <c r="C21" s="100">
        <f t="shared" si="0"/>
        <v>650.20000000000016</v>
      </c>
      <c r="D21" s="101"/>
      <c r="E21" s="35">
        <v>4.6500000000000004</v>
      </c>
      <c r="F21" s="36">
        <v>53.42</v>
      </c>
      <c r="G21" s="36">
        <v>89.35</v>
      </c>
      <c r="H21" s="36">
        <v>133.16</v>
      </c>
      <c r="I21" s="36">
        <v>136.66999999999999</v>
      </c>
      <c r="J21" s="36">
        <v>119.26</v>
      </c>
      <c r="K21" s="36">
        <v>88.93</v>
      </c>
      <c r="L21" s="36">
        <v>50.12</v>
      </c>
      <c r="M21" s="36">
        <v>19.61</v>
      </c>
      <c r="N21" s="36">
        <v>-15.76</v>
      </c>
      <c r="O21" s="36">
        <v>6.59</v>
      </c>
      <c r="P21" s="36">
        <v>3.47</v>
      </c>
      <c r="Q21" s="36">
        <v>-5.75</v>
      </c>
      <c r="R21" s="36">
        <v>-7.34</v>
      </c>
      <c r="S21" s="36">
        <v>7.51</v>
      </c>
      <c r="T21" s="36">
        <v>5.91</v>
      </c>
      <c r="U21" s="36">
        <v>-15.59</v>
      </c>
      <c r="V21" s="36">
        <v>-29.58</v>
      </c>
      <c r="W21" s="36">
        <v>-6.93</v>
      </c>
      <c r="X21" s="36">
        <v>1.24</v>
      </c>
      <c r="Y21" s="36">
        <v>13.45</v>
      </c>
      <c r="Z21" s="36">
        <v>-9.89</v>
      </c>
      <c r="AA21" s="36">
        <v>-6</v>
      </c>
      <c r="AB21" s="60">
        <v>13.7</v>
      </c>
    </row>
    <row r="22" spans="2:28">
      <c r="B22" s="59" t="str">
        <f>'Angazirana aFRR energija'!B22</f>
        <v>19.10.2020</v>
      </c>
      <c r="C22" s="100">
        <f t="shared" si="0"/>
        <v>811.85999999999979</v>
      </c>
      <c r="D22" s="101"/>
      <c r="E22" s="35">
        <v>26.67</v>
      </c>
      <c r="F22" s="36">
        <v>35.94</v>
      </c>
      <c r="G22" s="36">
        <v>57.22</v>
      </c>
      <c r="H22" s="36">
        <v>103.91</v>
      </c>
      <c r="I22" s="36">
        <v>97.43</v>
      </c>
      <c r="J22" s="36">
        <v>79.819999999999993</v>
      </c>
      <c r="K22" s="36">
        <v>23.95</v>
      </c>
      <c r="L22" s="36">
        <v>22.59</v>
      </c>
      <c r="M22" s="36">
        <v>32.520000000000003</v>
      </c>
      <c r="N22" s="36">
        <v>38.21</v>
      </c>
      <c r="O22" s="36">
        <v>60.32</v>
      </c>
      <c r="P22" s="36">
        <v>56.8</v>
      </c>
      <c r="Q22" s="36">
        <v>56.57</v>
      </c>
      <c r="R22" s="36">
        <v>59.17</v>
      </c>
      <c r="S22" s="36">
        <v>-12.69</v>
      </c>
      <c r="T22" s="36">
        <v>-3.13</v>
      </c>
      <c r="U22" s="36">
        <v>44.64</v>
      </c>
      <c r="V22" s="36">
        <v>40.79</v>
      </c>
      <c r="W22" s="36">
        <v>5.41</v>
      </c>
      <c r="X22" s="36">
        <v>-9.8800000000000008</v>
      </c>
      <c r="Y22" s="36">
        <v>-4.3600000000000003</v>
      </c>
      <c r="Z22" s="36">
        <v>28.4</v>
      </c>
      <c r="AA22" s="36">
        <v>-29.36</v>
      </c>
      <c r="AB22" s="60">
        <v>0.92</v>
      </c>
    </row>
    <row r="23" spans="2:28">
      <c r="B23" s="59" t="str">
        <f>'Angazirana aFRR energija'!B23</f>
        <v>20.10.2020</v>
      </c>
      <c r="C23" s="100">
        <f t="shared" si="0"/>
        <v>-69.640999999999977</v>
      </c>
      <c r="D23" s="101"/>
      <c r="E23" s="35">
        <v>-7.0780000000000003</v>
      </c>
      <c r="F23" s="36">
        <v>7.5750000000000002</v>
      </c>
      <c r="G23" s="36">
        <v>10.071999999999999</v>
      </c>
      <c r="H23" s="36">
        <v>66.997</v>
      </c>
      <c r="I23" s="36">
        <v>51.991</v>
      </c>
      <c r="J23" s="36">
        <v>29.882000000000001</v>
      </c>
      <c r="K23" s="36">
        <v>-28.62</v>
      </c>
      <c r="L23" s="36">
        <v>-32.006</v>
      </c>
      <c r="M23" s="36">
        <v>-22.071999999999999</v>
      </c>
      <c r="N23" s="36">
        <v>-21.884</v>
      </c>
      <c r="O23" s="36">
        <v>-9.1359999999999992</v>
      </c>
      <c r="P23" s="36">
        <v>23.315999999999999</v>
      </c>
      <c r="Q23" s="36">
        <v>-18.722000000000001</v>
      </c>
      <c r="R23" s="36">
        <v>-19.292000000000002</v>
      </c>
      <c r="S23" s="36">
        <v>-35.095999999999997</v>
      </c>
      <c r="T23" s="36">
        <v>-2.9039999999999999</v>
      </c>
      <c r="U23" s="36">
        <v>7.4669999999999996</v>
      </c>
      <c r="V23" s="36">
        <v>-30.309000000000001</v>
      </c>
      <c r="W23" s="36">
        <v>-27.053999999999998</v>
      </c>
      <c r="X23" s="36">
        <v>-25.756</v>
      </c>
      <c r="Y23" s="36">
        <v>-5.915</v>
      </c>
      <c r="Z23" s="36">
        <v>7.944</v>
      </c>
      <c r="AA23" s="36">
        <v>-0.19500000000000001</v>
      </c>
      <c r="AB23" s="60">
        <v>11.154</v>
      </c>
    </row>
    <row r="24" spans="2:28">
      <c r="B24" s="59" t="str">
        <f>'Angazirana aFRR energija'!B24</f>
        <v>21.10.2020</v>
      </c>
      <c r="C24" s="100">
        <f t="shared" si="0"/>
        <v>169.666</v>
      </c>
      <c r="D24" s="101"/>
      <c r="E24" s="35">
        <v>7.008</v>
      </c>
      <c r="F24" s="36">
        <v>38.822000000000003</v>
      </c>
      <c r="G24" s="36">
        <v>54.503999999999998</v>
      </c>
      <c r="H24" s="36">
        <v>94.311000000000007</v>
      </c>
      <c r="I24" s="36">
        <v>67.466999999999999</v>
      </c>
      <c r="J24" s="36">
        <v>33.023000000000003</v>
      </c>
      <c r="K24" s="36">
        <v>-22.289000000000001</v>
      </c>
      <c r="L24" s="36">
        <v>-24.335999999999999</v>
      </c>
      <c r="M24" s="36">
        <v>-22.792999999999999</v>
      </c>
      <c r="N24" s="36">
        <v>-10.188000000000001</v>
      </c>
      <c r="O24" s="36">
        <v>17.297000000000001</v>
      </c>
      <c r="P24" s="36">
        <v>-3.4540000000000002</v>
      </c>
      <c r="Q24" s="36">
        <v>0.93700000000000006</v>
      </c>
      <c r="R24" s="36">
        <v>6.2169999999999996</v>
      </c>
      <c r="S24" s="36">
        <v>2.754</v>
      </c>
      <c r="T24" s="36">
        <v>9.5180000000000007</v>
      </c>
      <c r="U24" s="36">
        <v>6.069</v>
      </c>
      <c r="V24" s="36">
        <v>-0.39500000000000002</v>
      </c>
      <c r="W24" s="36">
        <v>1.6419999999999999</v>
      </c>
      <c r="X24" s="36">
        <v>-32.549999999999997</v>
      </c>
      <c r="Y24" s="36">
        <v>-20.581</v>
      </c>
      <c r="Z24" s="36">
        <v>-5.1390000000000002</v>
      </c>
      <c r="AA24" s="36">
        <v>-9.7170000000000005</v>
      </c>
      <c r="AB24" s="60">
        <v>-18.460999999999999</v>
      </c>
    </row>
    <row r="25" spans="2:28">
      <c r="B25" s="59" t="str">
        <f>'Angazirana aFRR energija'!B25</f>
        <v>22.10.2020</v>
      </c>
      <c r="C25" s="100">
        <f t="shared" si="0"/>
        <v>150.56</v>
      </c>
      <c r="D25" s="101"/>
      <c r="E25" s="35">
        <v>-8.5299999999999994</v>
      </c>
      <c r="F25" s="36">
        <v>-6.57</v>
      </c>
      <c r="G25" s="36">
        <v>27.77</v>
      </c>
      <c r="H25" s="36">
        <v>78.569999999999993</v>
      </c>
      <c r="I25" s="36">
        <v>72.41</v>
      </c>
      <c r="J25" s="36">
        <v>55.24</v>
      </c>
      <c r="K25" s="36">
        <v>-18.2</v>
      </c>
      <c r="L25" s="36">
        <v>-15.36</v>
      </c>
      <c r="M25" s="36">
        <v>-5.75</v>
      </c>
      <c r="N25" s="36">
        <v>-5.56</v>
      </c>
      <c r="O25" s="36">
        <v>11.65</v>
      </c>
      <c r="P25" s="36">
        <v>4.63</v>
      </c>
      <c r="Q25" s="36">
        <v>-7.45</v>
      </c>
      <c r="R25" s="36">
        <v>-3.7</v>
      </c>
      <c r="S25" s="36">
        <v>-9.1</v>
      </c>
      <c r="T25" s="36">
        <v>-2.08</v>
      </c>
      <c r="U25" s="36">
        <v>5.79</v>
      </c>
      <c r="V25" s="36">
        <v>-27.98</v>
      </c>
      <c r="W25" s="36">
        <v>-9.7100000000000009</v>
      </c>
      <c r="X25" s="36">
        <v>-6.04</v>
      </c>
      <c r="Y25" s="36">
        <v>-2.42</v>
      </c>
      <c r="Z25" s="36">
        <v>20.05</v>
      </c>
      <c r="AA25" s="36">
        <v>-9.1999999999999993</v>
      </c>
      <c r="AB25" s="60">
        <v>12.1</v>
      </c>
    </row>
    <row r="26" spans="2:28">
      <c r="B26" s="59" t="str">
        <f>'Angazirana aFRR energija'!B26</f>
        <v>23.10.2020</v>
      </c>
      <c r="C26" s="100">
        <f t="shared" si="0"/>
        <v>284.62200000000001</v>
      </c>
      <c r="D26" s="101"/>
      <c r="E26" s="35">
        <v>12.458</v>
      </c>
      <c r="F26" s="36">
        <v>7.8310000000000004</v>
      </c>
      <c r="G26" s="36">
        <v>55.567</v>
      </c>
      <c r="H26" s="36">
        <v>120.577</v>
      </c>
      <c r="I26" s="36">
        <v>86.091999999999999</v>
      </c>
      <c r="J26" s="36">
        <v>100.01300000000001</v>
      </c>
      <c r="K26" s="36">
        <v>46.341999999999999</v>
      </c>
      <c r="L26" s="36">
        <v>45.648000000000003</v>
      </c>
      <c r="M26" s="36">
        <v>5.2619999999999996</v>
      </c>
      <c r="N26" s="36">
        <v>-22.524000000000001</v>
      </c>
      <c r="O26" s="36">
        <v>-14.590999999999999</v>
      </c>
      <c r="P26" s="36">
        <v>2.6760000000000002</v>
      </c>
      <c r="Q26" s="36">
        <v>-11.065</v>
      </c>
      <c r="R26" s="36">
        <v>-12.111000000000001</v>
      </c>
      <c r="S26" s="36">
        <v>-28.327999999999999</v>
      </c>
      <c r="T26" s="36">
        <v>5.3920000000000003</v>
      </c>
      <c r="U26" s="36">
        <v>-18.600000000000001</v>
      </c>
      <c r="V26" s="36">
        <v>-44.774000000000001</v>
      </c>
      <c r="W26" s="36">
        <v>-23.047999999999998</v>
      </c>
      <c r="X26" s="36">
        <v>-11.436999999999999</v>
      </c>
      <c r="Y26" s="36">
        <v>5.4039999999999999</v>
      </c>
      <c r="Z26" s="36">
        <v>11.331</v>
      </c>
      <c r="AA26" s="36">
        <v>-23.693000000000001</v>
      </c>
      <c r="AB26" s="60">
        <v>-9.8000000000000007</v>
      </c>
    </row>
    <row r="27" spans="2:28">
      <c r="B27" s="59" t="str">
        <f>'Angazirana aFRR energija'!B27</f>
        <v>24.10.2020</v>
      </c>
      <c r="C27" s="100">
        <f t="shared" si="0"/>
        <v>-128.79499999999999</v>
      </c>
      <c r="D27" s="101"/>
      <c r="E27" s="35">
        <v>-17.167999999999999</v>
      </c>
      <c r="F27" s="36">
        <v>-12.72</v>
      </c>
      <c r="G27" s="36">
        <v>23.079000000000001</v>
      </c>
      <c r="H27" s="36">
        <v>58.642000000000003</v>
      </c>
      <c r="I27" s="36">
        <v>37.65</v>
      </c>
      <c r="J27" s="36">
        <v>26.497</v>
      </c>
      <c r="K27" s="36">
        <v>-6.9930000000000003</v>
      </c>
      <c r="L27" s="36">
        <v>-8.0180000000000007</v>
      </c>
      <c r="M27" s="36">
        <v>-30.312000000000001</v>
      </c>
      <c r="N27" s="36">
        <v>-32.052999999999997</v>
      </c>
      <c r="O27" s="36">
        <v>-19.783999999999999</v>
      </c>
      <c r="P27" s="36">
        <v>10.782</v>
      </c>
      <c r="Q27" s="36">
        <v>-13.714</v>
      </c>
      <c r="R27" s="36">
        <v>-21.710999999999999</v>
      </c>
      <c r="S27" s="36">
        <v>-26.725999999999999</v>
      </c>
      <c r="T27" s="36">
        <v>-20.981999999999999</v>
      </c>
      <c r="U27" s="36">
        <v>-7.4370000000000003</v>
      </c>
      <c r="V27" s="36">
        <v>-38.137999999999998</v>
      </c>
      <c r="W27" s="36">
        <v>-14.704000000000001</v>
      </c>
      <c r="X27" s="36">
        <v>-1.1879999999999999</v>
      </c>
      <c r="Y27" s="36">
        <v>-6.0250000000000004</v>
      </c>
      <c r="Z27" s="36">
        <v>-6.9359999999999999</v>
      </c>
      <c r="AA27" s="36">
        <v>-10.959</v>
      </c>
      <c r="AB27" s="60">
        <v>10.122999999999999</v>
      </c>
    </row>
    <row r="28" spans="2:28">
      <c r="B28" s="59" t="str">
        <f>'Angazirana aFRR energija'!B28</f>
        <v>25.10.2020</v>
      </c>
      <c r="C28" s="100">
        <f t="shared" si="0"/>
        <v>-66.430000000000078</v>
      </c>
      <c r="D28" s="101"/>
      <c r="E28" s="35">
        <v>8.7590000000000003</v>
      </c>
      <c r="F28" s="36">
        <v>19.890999999999998</v>
      </c>
      <c r="G28" s="36">
        <v>195.11199999999999</v>
      </c>
      <c r="H28" s="36">
        <v>97.474000000000004</v>
      </c>
      <c r="I28" s="36">
        <v>91.262</v>
      </c>
      <c r="J28" s="36">
        <v>69.39</v>
      </c>
      <c r="K28" s="36">
        <v>10.638</v>
      </c>
      <c r="L28" s="36">
        <v>-53.914999999999999</v>
      </c>
      <c r="M28" s="36">
        <v>-56.427</v>
      </c>
      <c r="N28" s="36">
        <v>-46.38</v>
      </c>
      <c r="O28" s="36">
        <v>-48.267000000000003</v>
      </c>
      <c r="P28" s="36">
        <v>-10.754</v>
      </c>
      <c r="Q28" s="36">
        <v>-14.032999999999999</v>
      </c>
      <c r="R28" s="36">
        <v>-40.866</v>
      </c>
      <c r="S28" s="36">
        <v>-36.908999999999999</v>
      </c>
      <c r="T28" s="36">
        <v>-18.693999999999999</v>
      </c>
      <c r="U28" s="36">
        <v>-5.819</v>
      </c>
      <c r="V28" s="36">
        <v>-46.591000000000001</v>
      </c>
      <c r="W28" s="36">
        <v>-16.550999999999998</v>
      </c>
      <c r="X28" s="36">
        <v>-15.657999999999999</v>
      </c>
      <c r="Y28" s="36">
        <v>-27.45</v>
      </c>
      <c r="Z28" s="36">
        <v>-95.89</v>
      </c>
      <c r="AA28" s="36">
        <v>-31.792000000000002</v>
      </c>
      <c r="AB28" s="60">
        <v>7.04</v>
      </c>
    </row>
    <row r="29" spans="2:28">
      <c r="B29" s="59" t="str">
        <f>'Angazirana aFRR energija'!B29</f>
        <v>26.10.2020</v>
      </c>
      <c r="C29" s="100">
        <f t="shared" si="0"/>
        <v>-1591.5529999999999</v>
      </c>
      <c r="D29" s="101"/>
      <c r="E29" s="35">
        <v>-5.7850000000000001</v>
      </c>
      <c r="F29" s="36">
        <v>20.523</v>
      </c>
      <c r="G29" s="36">
        <v>-6.36</v>
      </c>
      <c r="H29" s="36">
        <v>-8.6950000000000003</v>
      </c>
      <c r="I29" s="36">
        <v>-24.366</v>
      </c>
      <c r="J29" s="36">
        <v>-29.603999999999999</v>
      </c>
      <c r="K29" s="36">
        <v>-7.8380000000000001</v>
      </c>
      <c r="L29" s="36">
        <v>-31.85</v>
      </c>
      <c r="M29" s="36">
        <v>-9.1660000000000004</v>
      </c>
      <c r="N29" s="36">
        <v>0.60199999999999998</v>
      </c>
      <c r="O29" s="36">
        <v>-27.783000000000001</v>
      </c>
      <c r="P29" s="36">
        <v>-79.956999999999994</v>
      </c>
      <c r="Q29" s="36">
        <v>-80.930999999999997</v>
      </c>
      <c r="R29" s="36">
        <v>-44.930999999999997</v>
      </c>
      <c r="S29" s="36">
        <v>-94.167000000000002</v>
      </c>
      <c r="T29" s="36">
        <v>-111.913</v>
      </c>
      <c r="U29" s="36">
        <v>-117.548</v>
      </c>
      <c r="V29" s="36">
        <v>-189.821</v>
      </c>
      <c r="W29" s="36">
        <v>-156.464</v>
      </c>
      <c r="X29" s="36">
        <v>-142.69</v>
      </c>
      <c r="Y29" s="36">
        <v>-119.849</v>
      </c>
      <c r="Z29" s="36">
        <v>-100.562</v>
      </c>
      <c r="AA29" s="36">
        <v>-122.22</v>
      </c>
      <c r="AB29" s="60">
        <v>-100.178</v>
      </c>
    </row>
    <row r="30" spans="2:28">
      <c r="B30" s="59" t="str">
        <f>'Angazirana aFRR energija'!B30</f>
        <v>27.10.2020</v>
      </c>
      <c r="C30" s="100">
        <f t="shared" si="0"/>
        <v>-1932.845</v>
      </c>
      <c r="D30" s="101"/>
      <c r="E30" s="35">
        <v>-11.978999999999999</v>
      </c>
      <c r="F30" s="36">
        <v>-33.418999999999997</v>
      </c>
      <c r="G30" s="36">
        <v>-9.2829999999999995</v>
      </c>
      <c r="H30" s="36">
        <v>-41.472999999999999</v>
      </c>
      <c r="I30" s="36">
        <v>-29.881</v>
      </c>
      <c r="J30" s="36">
        <v>-57.356000000000002</v>
      </c>
      <c r="K30" s="36">
        <v>-31.901</v>
      </c>
      <c r="L30" s="36">
        <v>-67.622</v>
      </c>
      <c r="M30" s="36">
        <v>-80.974999999999994</v>
      </c>
      <c r="N30" s="36">
        <v>-27.335999999999999</v>
      </c>
      <c r="O30" s="36">
        <v>-71.614000000000004</v>
      </c>
      <c r="P30" s="36">
        <v>-64.811999999999998</v>
      </c>
      <c r="Q30" s="36">
        <v>-45.534999999999997</v>
      </c>
      <c r="R30" s="36">
        <v>-32.521999999999998</v>
      </c>
      <c r="S30" s="36">
        <v>-91.069000000000003</v>
      </c>
      <c r="T30" s="36">
        <v>-111.358</v>
      </c>
      <c r="U30" s="36">
        <v>-123.625</v>
      </c>
      <c r="V30" s="36">
        <v>-178.666</v>
      </c>
      <c r="W30" s="36">
        <v>-171.35300000000001</v>
      </c>
      <c r="X30" s="36">
        <v>-153.393</v>
      </c>
      <c r="Y30" s="36">
        <v>-120.081</v>
      </c>
      <c r="Z30" s="36">
        <v>-107.425</v>
      </c>
      <c r="AA30" s="36">
        <v>-150.102</v>
      </c>
      <c r="AB30" s="60">
        <v>-120.065</v>
      </c>
    </row>
    <row r="31" spans="2:28">
      <c r="B31" s="59" t="str">
        <f>'Angazirana aFRR energija'!B31</f>
        <v>28.10.2020</v>
      </c>
      <c r="C31" s="100">
        <f t="shared" si="0"/>
        <v>-1148</v>
      </c>
      <c r="D31" s="101"/>
      <c r="E31" s="35">
        <v>-156.04599999999999</v>
      </c>
      <c r="F31" s="36">
        <v>-97.843000000000004</v>
      </c>
      <c r="G31" s="36">
        <v>-97.447000000000003</v>
      </c>
      <c r="H31" s="36">
        <v>-73.218999999999994</v>
      </c>
      <c r="I31" s="36">
        <v>-77.513000000000005</v>
      </c>
      <c r="J31" s="36">
        <v>-67.623999999999995</v>
      </c>
      <c r="K31" s="36">
        <v>-34.674999999999997</v>
      </c>
      <c r="L31" s="36">
        <v>-51.808999999999997</v>
      </c>
      <c r="M31" s="36">
        <v>-30.864999999999998</v>
      </c>
      <c r="N31" s="36">
        <v>-39.731999999999999</v>
      </c>
      <c r="O31" s="36">
        <v>-38.012</v>
      </c>
      <c r="P31" s="36">
        <v>-20.254000000000001</v>
      </c>
      <c r="Q31" s="36">
        <v>2.1960000000000002</v>
      </c>
      <c r="R31" s="36">
        <v>-17.902999999999999</v>
      </c>
      <c r="S31" s="36">
        <v>-15.843999999999999</v>
      </c>
      <c r="T31" s="36">
        <v>-30.614000000000001</v>
      </c>
      <c r="U31" s="36">
        <v>-33.654000000000003</v>
      </c>
      <c r="V31" s="36">
        <v>-63.692999999999998</v>
      </c>
      <c r="W31" s="36">
        <v>-56.536999999999999</v>
      </c>
      <c r="X31" s="36">
        <v>-41.773000000000003</v>
      </c>
      <c r="Y31" s="36">
        <v>-19.613</v>
      </c>
      <c r="Z31" s="36">
        <v>-23.757999999999999</v>
      </c>
      <c r="AA31" s="36">
        <v>-44.521999999999998</v>
      </c>
      <c r="AB31" s="60">
        <v>-17.245999999999999</v>
      </c>
    </row>
    <row r="32" spans="2:28">
      <c r="B32" s="59" t="str">
        <f>'Angazirana aFRR energija'!B32</f>
        <v>29.10.2020</v>
      </c>
      <c r="C32" s="100">
        <f t="shared" si="0"/>
        <v>215.34899999999999</v>
      </c>
      <c r="D32" s="101"/>
      <c r="E32" s="35">
        <v>1.6379999999999999</v>
      </c>
      <c r="F32" s="36">
        <v>12.249000000000001</v>
      </c>
      <c r="G32" s="36">
        <v>49.158999999999999</v>
      </c>
      <c r="H32" s="36">
        <v>78.233000000000004</v>
      </c>
      <c r="I32" s="36">
        <v>73.233999999999995</v>
      </c>
      <c r="J32" s="36">
        <v>31.553999999999998</v>
      </c>
      <c r="K32" s="36">
        <v>5.024</v>
      </c>
      <c r="L32" s="36">
        <v>-11.516999999999999</v>
      </c>
      <c r="M32" s="36">
        <v>-9.1969999999999992</v>
      </c>
      <c r="N32" s="36">
        <v>19.946999999999999</v>
      </c>
      <c r="O32" s="36">
        <v>61.23</v>
      </c>
      <c r="P32" s="36">
        <v>67.772999999999996</v>
      </c>
      <c r="Q32" s="36">
        <v>49.536999999999999</v>
      </c>
      <c r="R32" s="36">
        <v>25.172999999999998</v>
      </c>
      <c r="S32" s="36">
        <v>-18.048999999999999</v>
      </c>
      <c r="T32" s="36">
        <v>-21.573</v>
      </c>
      <c r="U32" s="36">
        <v>0.94699999999999995</v>
      </c>
      <c r="V32" s="36">
        <v>-53.835999999999999</v>
      </c>
      <c r="W32" s="36">
        <v>-58.418999999999997</v>
      </c>
      <c r="X32" s="36">
        <v>-34.939</v>
      </c>
      <c r="Y32" s="36">
        <v>-3.468</v>
      </c>
      <c r="Z32" s="36">
        <v>-2.39</v>
      </c>
      <c r="AA32" s="36">
        <v>-41.24</v>
      </c>
      <c r="AB32" s="60">
        <v>-5.7210000000000001</v>
      </c>
    </row>
    <row r="33" spans="2:28">
      <c r="B33" s="59" t="str">
        <f>'Angazirana aFRR energija'!B33</f>
        <v>30.10.2020</v>
      </c>
      <c r="C33" s="100">
        <f t="shared" si="0"/>
        <v>0</v>
      </c>
      <c r="D33" s="101"/>
      <c r="E33" s="35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60"/>
    </row>
    <row r="34" spans="2:28">
      <c r="B34" s="61" t="str">
        <f>'Angazirana aFRR energija'!B34</f>
        <v>31.10.2020</v>
      </c>
      <c r="C34" s="102">
        <f t="shared" si="0"/>
        <v>0</v>
      </c>
      <c r="D34" s="103"/>
      <c r="E34" s="62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4"/>
    </row>
    <row r="35" spans="2:28" ht="15.75">
      <c r="B35" s="104" t="s">
        <v>41</v>
      </c>
      <c r="C35" s="104"/>
      <c r="D35" s="65">
        <f>SUM(C4:D34)</f>
        <v>4621.5819999999976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 Arminovska</dc:creator>
  <cp:lastModifiedBy>Tamara  Arminovska</cp:lastModifiedBy>
  <dcterms:created xsi:type="dcterms:W3CDTF">2020-11-04T08:35:12Z</dcterms:created>
  <dcterms:modified xsi:type="dcterms:W3CDTF">2020-11-04T08:36:28Z</dcterms:modified>
</cp:coreProperties>
</file>